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02" documentId="13_ncr:1_{F6CB121F-512D-4AA6-A0C1-0FB36C537598}" xr6:coauthVersionLast="47" xr6:coauthVersionMax="47" xr10:uidLastSave="{B7987961-F036-43C6-921D-86B8A372675F}"/>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<sst xmlns="http://schemas.openxmlformats.org/spreadsheetml/2006/main" count="179012" uniqueCount="39099">
  <si>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</si>
  <si>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</si>
  <si>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</si>
  <si>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</si>
  <si>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</si>
  <si>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</si>
  <si>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</si>
  <si>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</si>
  <si>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</si>
  <si>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</si>
  <si>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</si>
  <si>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</si>
  <si>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</si>
  <si>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</si>
  <si>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</si>
  <si>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</si>
  <si>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</si>
  <si>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</si>
  <si>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</si>
  <si>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</si>
  <si>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</si>
  <si>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</si>
  <si>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</si>
  <si>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</si>
  <si>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</si>
  <si>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</si>
  <si>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</si>
  <si>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</si>
  <si>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</si>
  <si>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</si>
  <si>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</si>
  <si>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</si>
  <si>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</si>
  <si>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</si>
  <si>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</si>
  <si>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</si>
  <si>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</si>
  <si>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</si>
  <si>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</si>
  <si>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</si>
  <si>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</si>
  <si>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</si>
  <si>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</si>
  <si>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</si>
  <si>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</si>
  <si>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</si>
  <si>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</si>
  <si>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</si>
  <si>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</si>
  <si>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</si>
  <si>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</si>
  <si>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</si>
  <si>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</si>
  <si>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</si>
  <si>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</si>
  <si>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</si>
  <si>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</si>
  <si>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</si>
  <si>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</si>
  <si>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</si>
  <si>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</si>
  <si>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</si>
  <si>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</si>
  <si>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</si>
  <si>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</si>
  <si>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</si>
  <si>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</si>
  <si>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</si>
  <si>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</si>
  <si>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</si>
  <si>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</si>
  <si>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</si>
  <si>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</si>
  <si>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</si>
  <si>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</si>
  <si>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</si>
  <si>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</si>
  <si>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</si>
  <si>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</si>
  <si>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</si>
  <si>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</si>
  <si>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</si>
  <si>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</si>
  <si>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</si>
  <si>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</si>
  <si>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</si>
  <si>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</si>
  <si>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</si>
  <si>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</si>
  <si>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</si>
  <si>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</si>
  <si>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</si>
  <si>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</si>
  <si>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</si>
  <si>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</si>
  <si>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</si>
  <si>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</si>
  <si>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</si>
  <si>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</si>
  <si>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</si>
  <si>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</si>
  <si>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</si>
  <si>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</si>
  <si>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</si>
  <si>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</si>
  <si>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</si>
  <si>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</si>
  <si>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</si>
  <si>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</si>
  <si>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</si>
  <si>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</si>
  <si>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</si>
  <si>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</si>
  <si>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</si>
  <si>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</si>
  <si>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</si>
  <si>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</si>
  <si>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</si>
  <si>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</si>
  <si>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</si>
  <si>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</si>
  <si>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</si>
  <si>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</si>
  <si>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</si>
  <si>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</si>
  <si>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</si>
  <si>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</si>
  <si>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</si>
  <si>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</si>
  <si>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</si>
  <si>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</si>
  <si>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</si>
  <si>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</si>
  <si>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</si>
  <si>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</si>
  <si>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</si>
  <si>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</si>
  <si>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</si>
  <si>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</si>
  <si>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</si>
  <si>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</si>
  <si>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</si>
  <si>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</si>
  <si>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</si>
  <si>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</si>
  <si>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</si>
  <si>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</si>
  <si>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</si>
  <si>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</si>
  <si>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</si>
  <si>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</si>
  <si>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</si>
  <si>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</si>
  <si>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</si>
  <si>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</si>
  <si>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</si>
  <si>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</si>
  <si>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</si>
  <si>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</si>
  <si>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</si>
  <si>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</si>
  <si>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</si>
  <si>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</si>
  <si>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</si>
  <si>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</si>
  <si>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</si>
  <si>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</si>
  <si>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</si>
  <si>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</si>
  <si>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</si>
  <si>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</si>
  <si>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</si>
  <si>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</si>
  <si>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</si>
  <si>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</si>
  <si>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</si>
  <si>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</si>
  <si>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</si>
  <si>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</si>
  <si>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</si>
  <si>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</si>
  <si>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</si>
  <si>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</si>
  <si>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</si>
  <si>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</si>
  <si>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</si>
  <si>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</si>
  <si>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</si>
  <si>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</si>
  <si>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</si>
  <si>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</si>
  <si>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</si>
  <si>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</si>
  <si>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</si>
  <si>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</si>
  <si>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</si>
  <si>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</si>
  <si>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</si>
  <si>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</si>
  <si>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</si>
  <si>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</si>
  <si>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</si>
  <si>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</si>
  <si>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</si>
  <si>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</si>
  <si>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</si>
  <si>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</si>
  <si>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</si>
  <si>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</si>
  <si>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</si>
  <si>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</si>
  <si>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</si>
  <si>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</si>
  <si>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</si>
  <si>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</si>
  <si>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</si>
  <si>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</si>
  <si>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</si>
  <si>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</si>
  <si>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</si>
  <si>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</si>
  <si>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</si>
  <si>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</si>
  <si>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</si>
  <si>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</si>
  <si>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</si>
  <si>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</si>
  <si>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</si>
  <si>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</si>
  <si>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</si>
  <si>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</si>
  <si>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</si>
  <si>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</si>
  <si>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</si>
  <si>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</si>
  <si>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</si>
  <si>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</si>
  <si>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</si>
  <si>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</si>
  <si>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</si>
  <si>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</si>
  <si>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</si>
  <si>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</si>
  <si>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</si>
  <si>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</si>
  <si>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</si>
  <si>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</si>
  <si>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</si>
  <si>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</si>
  <si>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</si>
  <si>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</si>
  <si>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</si>
  <si>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</si>
  <si>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</si>
  <si>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</si>
  <si>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</si>
  <si>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</si>
  <si>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</si>
  <si>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</si>
  <si>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</si>
  <si>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</si>
  <si>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</si>
  <si>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</si>
  <si>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</si>
  <si>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</si>
  <si>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</si>
  <si>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</si>
  <si>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</si>
  <si>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</si>
  <si>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</si>
  <si>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</si>
  <si>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</si>
  <si>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</si>
  <si>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</si>
  <si>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</si>
  <si>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</si>
  <si>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</si>
  <si>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</si>
  <si>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</si>
  <si>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</si>
  <si>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</si>
  <si>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</si>
  <si>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</si>
  <si>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</si>
  <si>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</si>
  <si>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</si>
  <si>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</si>
  <si>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</si>
  <si>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</si>
  <si>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</si>
  <si>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</si>
  <si>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</si>
  <si>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</si>
  <si>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</si>
  <si>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</si>
  <si>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</si>
  <si>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</si>
  <si>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</si>
  <si>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</si>
  <si>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</si>
  <si>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</si>
  <si>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</si>
  <si>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</si>
  <si>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</si>
  <si>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</si>
  <si>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</si>
  <si>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</si>
  <si>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</si>
  <si>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</si>
  <si>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</si>
  <si>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</si>
  <si>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</si>
  <si>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</si>
  <si>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</si>
  <si>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</si>
  <si>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</si>
  <si>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</si>
  <si>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</si>
  <si>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</si>
  <si>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</si>
  <si>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</si>
  <si>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</si>
  <si>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</si>
  <si>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</si>
  <si>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</si>
  <si>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</si>
  <si>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</si>
  <si>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</si>
  <si>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</si>
  <si>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</si>
  <si>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</si>
  <si>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</si>
  <si>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</si>
  <si>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</si>
  <si>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</si>
  <si>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</si>
  <si>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</si>
  <si>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</si>
  <si>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</si>
  <si>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</si>
  <si>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</si>
  <si>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</si>
  <si>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</si>
  <si>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</si>
  <si>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</si>
  <si>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</si>
  <si>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</si>
  <si>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</si>
  <si>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</si>
  <si>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</si>
  <si>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</si>
  <si>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</si>
  <si>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</si>
  <si>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</si>
  <si>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</si>
  <si>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</si>
  <si>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</si>
  <si>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</si>
  <si>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</si>
  <si>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</si>
  <si>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</si>
  <si>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</si>
  <si>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</si>
  <si>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</si>
  <si>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</si>
  <si>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</si>
  <si>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</si>
  <si>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</si>
  <si>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</si>
  <si>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</si>
  <si>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</si>
  <si>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</si>
  <si>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</si>
  <si>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</si>
  <si>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</si>
  <si>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</si>
  <si>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</si>
  <si>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</si>
  <si>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</si>
  <si>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</si>
  <si>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</si>
  <si>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</si>
  <si>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</si>
  <si>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</si>
  <si>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</si>
  <si>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</si>
  <si>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</si>
  <si>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</si>
  <si>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</si>
  <si>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</si>
  <si>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</si>
  <si>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</si>
  <si>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</si>
  <si>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</si>
  <si>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</si>
  <si>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</si>
  <si>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</si>
  <si>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</si>
  <si>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</si>
  <si>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</si>
  <si>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</si>
  <si>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</si>
  <si>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</si>
  <si>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</si>
  <si>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</si>
  <si>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</si>
  <si>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</si>
  <si>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</si>
  <si>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</si>
  <si>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</si>
  <si>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</si>
  <si>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</si>
  <si>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</si>
  <si>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</si>
  <si>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</si>
  <si>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</si>
  <si>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</si>
  <si>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</si>
  <si>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</si>
  <si>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</si>
  <si>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</si>
  <si>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</si>
  <si>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</si>
  <si>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</si>
  <si>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</si>
  <si>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</si>
  <si>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</si>
  <si>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</si>
  <si>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</si>
  <si>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</si>
  <si>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</si>
  <si>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</si>
  <si>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</si>
  <si>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</si>
  <si>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</si>
  <si>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</si>
  <si>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</si>
  <si>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</si>
  <si>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</si>
  <si>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</si>
  <si>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</si>
  <si>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</si>
  <si>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</si>
  <si>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</si>
  <si>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</si>
  <si>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</si>
  <si>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</si>
  <si>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</si>
  <si>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</si>
  <si>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</si>
  <si>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</si>
  <si>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</si>
  <si>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</si>
  <si>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</si>
  <si>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</si>
  <si>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</si>
  <si>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</si>
  <si>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</si>
  <si>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</si>
  <si>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</si>
  <si>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</si>
  <si>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</si>
  <si>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</si>
  <si>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</si>
  <si>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</si>
  <si>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</si>
  <si>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</si>
  <si>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</si>
  <si>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</si>
  <si>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</si>
  <si>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</si>
  <si>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</si>
  <si>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</si>
  <si>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</si>
  <si>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</si>
  <si>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</si>
  <si>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</si>
  <si>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</si>
  <si>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</si>
  <si>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</si>
  <si>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</si>
  <si>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</si>
  <si>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</si>
  <si>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</si>
  <si>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</si>
  <si>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</si>
  <si>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</si>
  <si>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</si>
  <si>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</si>
  <si>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</si>
  <si>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</si>
  <si>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</si>
  <si>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</si>
  <si>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</si>
  <si>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</si>
  <si>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</si>
  <si>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</si>
  <si>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</si>
  <si>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</si>
  <si>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</si>
  <si>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</si>
  <si>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</si>
  <si>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</si>
  <si>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</si>
  <si>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</si>
  <si>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</si>
  <si>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</si>
  <si>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</si>
  <si>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</si>
  <si>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</si>
  <si>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</si>
  <si>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</si>
  <si>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</si>
  <si>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</si>
  <si>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</si>
  <si>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</si>
  <si>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</si>
  <si>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</si>
  <si>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</si>
  <si>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</si>
  <si>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</si>
  <si>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</si>
  <si>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</si>
  <si>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</si>
  <si>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</si>
  <si>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</si>
  <si>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</si>
  <si>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</si>
  <si>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</si>
  <si>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</si>
  <si>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</si>
  <si>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</si>
  <si>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</si>
  <si>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</si>
  <si>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</si>
  <si>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</si>
  <si>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</si>
  <si>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</si>
  <si>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</si>
  <si>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</si>
  <si>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</si>
  <si>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</si>
  <si>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</si>
  <si>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</si>
  <si>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</si>
  <si>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</si>
  <si>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</si>
  <si>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</si>
  <si>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</si>
  <si>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</si>
  <si>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</si>
  <si>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</si>
  <si>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</si>
  <si>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</si>
  <si>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</si>
  <si>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</si>
  <si>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</si>
  <si>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</si>
  <si>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</si>
  <si>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</si>
  <si>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</si>
  <si>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</si>
  <si>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</si>
  <si>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</si>
  <si>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</si>
  <si>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</si>
  <si>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</si>
  <si>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</si>
  <si>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</si>
  <si>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</si>
  <si>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</si>
  <si>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</si>
  <si>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</si>
  <si>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</si>
  <si>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</si>
  <si>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</si>
  <si>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</si>
  <si>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</si>
  <si>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</si>
  <si>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</si>
  <si>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</si>
  <si>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</si>
  <si>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</si>
  <si>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</si>
  <si>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</si>
  <si>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</si>
  <si>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</si>
  <si>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</si>
  <si>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</si>
  <si>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</si>
  <si>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</si>
  <si>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</si>
  <si>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</si>
  <si>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</si>
  <si>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</si>
  <si>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</si>
  <si>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</si>
  <si>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</si>
  <si>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</si>
  <si>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</si>
  <si>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</si>
  <si>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</si>
  <si>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</si>
  <si>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</si>
  <si>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</si>
  <si>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</si>
  <si>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</si>
  <si>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</si>
  <si>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</si>
  <si>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</si>
  <si>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</si>
  <si>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</si>
  <si>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</si>
  <si>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</si>
  <si>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</si>
  <si>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</si>
  <si>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</si>
  <si>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</si>
  <si>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</si>
  <si>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</si>
  <si>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</si>
  <si>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</si>
  <si>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</si>
  <si>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</si>
  <si>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</si>
  <si>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</si>
  <si>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</si>
  <si>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</si>
  <si>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</si>
  <si>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</si>
  <si>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</si>
  <si>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</si>
  <si>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</si>
  <si>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</si>
  <si>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</si>
  <si>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</si>
  <si>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</si>
  <si>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</si>
  <si>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</si>
  <si>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</si>
  <si>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</si>
  <si>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</si>
  <si>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</si>
  <si>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</si>
  <si>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</si>
  <si>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</si>
  <si>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</si>
  <si>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</si>
  <si>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</si>
  <si>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</si>
  <si>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</si>
  <si>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</si>
  <si>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</si>
  <si>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</si>
  <si>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</si>
  <si>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</si>
  <si>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</si>
  <si>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</si>
  <si>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</si>
  <si>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</si>
  <si>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</si>
  <si>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</si>
  <si>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</si>
  <si>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</si>
  <si>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</si>
  <si>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</si>
  <si>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</si>
  <si>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</si>
  <si>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</si>
  <si>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</si>
  <si>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</si>
  <si>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</si>
  <si>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</si>
  <si>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</si>
  <si>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</si>
  <si>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</si>
  <si>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</si>
  <si>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</si>
  <si>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</si>
  <si>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</si>
  <si>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</si>
  <si>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</si>
  <si>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</si>
  <si>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</si>
  <si>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</si>
  <si>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</si>
  <si>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</si>
  <si>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</si>
  <si>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</si>
  <si>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</si>
  <si>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</si>
  <si>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</si>
  <si>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</si>
  <si>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</si>
  <si>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</si>
  <si>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</si>
  <si>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</si>
  <si>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</si>
  <si>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</si>
  <si>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</si>
  <si>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</si>
  <si>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</si>
  <si>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</si>
  <si>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</si>
  <si>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</si>
  <si>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</si>
  <si>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</si>
  <si>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</si>
  <si>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</si>
  <si>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</si>
  <si>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</si>
  <si>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</si>
  <si>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</si>
  <si>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</si>
  <si>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</si>
  <si>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</si>
  <si>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</si>
  <si>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</si>
  <si>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</si>
  <si>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</si>
  <si>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</si>
  <si>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</si>
  <si>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</si>
  <si>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</si>
  <si>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</si>
  <si>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</si>
  <si>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</si>
  <si>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</si>
  <si>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</si>
  <si>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</si>
  <si>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</si>
  <si>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</si>
  <si>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</si>
  <si>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</si>
  <si>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</si>
  <si>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</si>
  <si>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</si>
  <si>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</si>
  <si>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</si>
  <si>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</si>
  <si>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</si>
  <si>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</si>
  <si>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</si>
  <si>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</si>
  <si>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</si>
  <si>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</si>
  <si>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</si>
  <si>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</si>
  <si>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</si>
  <si>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</si>
  <si>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</si>
  <si>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</si>
  <si>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</si>
  <si>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</si>
  <si>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</si>
  <si>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</si>
  <si>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</si>
  <si>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</si>
  <si>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</si>
  <si>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</si>
  <si>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</si>
  <si>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</si>
  <si>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</si>
  <si>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</si>
  <si>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</si>
  <si>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</si>
  <si>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</si>
  <si>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</si>
  <si>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</si>
  <si>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</si>
  <si>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</si>
  <si>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</si>
  <si>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</si>
  <si>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</si>
  <si>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</si>
  <si>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</si>
  <si>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</si>
  <si>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</si>
  <si>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</si>
  <si>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</si>
  <si>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</si>
  <si>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</si>
  <si>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</si>
  <si>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</si>
  <si>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</si>
  <si>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</si>
  <si>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</si>
  <si>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</si>
  <si>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</si>
  <si>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</si>
  <si>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</si>
  <si>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</si>
  <si>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</si>
  <si>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</si>
  <si>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</si>
  <si>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</si>
  <si>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</si>
  <si>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</si>
  <si>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</si>
  <si>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</si>
  <si>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</si>
  <si>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</si>
  <si>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</si>
  <si>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</si>
  <si>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</si>
  <si>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</si>
  <si>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</si>
  <si>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</si>
  <si>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</si>
  <si>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</si>
  <si>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</si>
  <si>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</si>
  <si>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</si>
  <si>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</si>
  <si>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</si>
  <si>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</si>
  <si>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</si>
  <si>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</si>
  <si>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</si>
  <si>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</si>
  <si>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</si>
  <si>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</si>
  <si>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</si>
  <si>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</si>
  <si>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</si>
  <si>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</si>
  <si>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</si>
  <si>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</si>
  <si>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</si>
  <si>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</si>
  <si>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</si>
  <si>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</si>
  <si>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</si>
  <si>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</si>
  <si>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</si>
  <si>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</si>
  <si>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</si>
  <si>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</si>
  <si>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</si>
  <si>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</si>
  <si>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</si>
  <si>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</si>
  <si>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</si>
  <si>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</si>
  <si>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</si>
  <si>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</si>
  <si>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</si>
  <si>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</si>
  <si>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</si>
  <si>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</si>
  <si>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</si>
  <si>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</si>
  <si>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</si>
  <si>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</si>
  <si>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</si>
  <si>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</si>
  <si>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</si>
  <si>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</si>
  <si>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</si>
  <si>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</si>
  <si>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</si>
  <si>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</si>
  <si>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</si>
  <si>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</si>
  <si>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</si>
  <si>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</si>
  <si>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</si>
  <si>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</si>
  <si>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</si>
  <si>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</si>
  <si>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</si>
  <si>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</si>
  <si>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</si>
  <si>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</si>
  <si>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</si>
  <si>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</si>
  <si>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</si>
  <si>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</si>
  <si>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</si>
  <si>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</si>
  <si>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</si>
  <si>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</si>
  <si>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</si>
  <si>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</si>
  <si>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</si>
  <si>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</si>
  <si>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</si>
  <si>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</si>
  <si>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</si>
  <si>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</si>
  <si>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</si>
  <si>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</si>
  <si>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</si>
  <si>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</si>
  <si>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</si>
  <si>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</si>
  <si>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</si>
  <si>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</si>
  <si>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</si>
  <si>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</si>
  <si>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</si>
  <si>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</si>
  <si>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</si>
  <si>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</si>
  <si>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</si>
  <si>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</si>
  <si>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</si>
  <si>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</si>
  <si>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</si>
  <si>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</si>
  <si>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</si>
  <si>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</si>
  <si>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</si>
  <si>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</si>
  <si>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</si>
  <si>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</si>
  <si>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</si>
  <si>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</si>
  <si>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</si>
  <si>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</si>
  <si>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</si>
  <si>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</si>
  <si>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</si>
  <si>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</si>
  <si>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</si>
  <si>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</si>
  <si>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</si>
  <si>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</si>
  <si>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</si>
  <si>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</si>
  <si>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</si>
  <si>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</si>
  <si>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</si>
  <si>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</si>
  <si>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</si>
  <si>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</si>
  <si>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</si>
  <si>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</si>
  <si>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</si>
  <si>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</si>
  <si>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</si>
  <si>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</si>
  <si>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</si>
  <si>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</si>
  <si>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</si>
  <si>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</si>
  <si>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</si>
  <si>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</si>
  <si>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</si>
  <si>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</si>
  <si>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</si>
  <si>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</si>
  <si>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</si>
  <si>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</si>
  <si>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</si>
  <si>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</si>
  <si>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</si>
  <si>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</si>
  <si>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</si>
  <si>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</si>
  <si>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</si>
  <si>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</si>
  <si>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</si>
  <si>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</si>
  <si>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</si>
  <si>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</si>
  <si>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</si>
  <si>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</si>
  <si>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</si>
  <si>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</si>
  <si>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</si>
  <si>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</si>
  <si>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</si>
  <si>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</si>
  <si>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</si>
  <si>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</si>
  <si>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</si>
  <si>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</si>
  <si>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</si>
  <si>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</si>
  <si>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</si>
  <si>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</si>
  <si>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</si>
  <si>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</si>
  <si>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</si>
  <si>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</si>
  <si>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</si>
  <si>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</si>
  <si>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</si>
  <si>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</si>
  <si>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</si>
  <si>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</si>
  <si>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</si>
  <si>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</si>
  <si>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</si>
  <si>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</si>
  <si>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</si>
  <si>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</si>
  <si>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</si>
  <si>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</si>
  <si>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</si>
  <si>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</si>
  <si>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</si>
  <si>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</si>
  <si>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</si>
  <si>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</si>
  <si>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</si>
  <si>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</si>
  <si>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</si>
  <si>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</si>
  <si>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</si>
  <si>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</si>
  <si>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</si>
  <si>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</si>
  <si>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</si>
  <si>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</si>
  <si>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</si>
  <si>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</si>
  <si>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</si>
  <si>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</si>
  <si>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</si>
  <si>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</si>
  <si>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</si>
  <si>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</si>
  <si>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</si>
  <si>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</si>
  <si>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</si>
  <si>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</si>
  <si>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</si>
  <si>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</si>
  <si>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</si>
  <si>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</si>
  <si>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</si>
  <si>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</si>
  <si>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</si>
  <si>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</si>
  <si>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</si>
  <si>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</si>
  <si>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</si>
  <si>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</si>
  <si>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</si>
  <si>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</si>
  <si>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</si>
  <si>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</si>
  <si>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</si>
  <si>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</si>
  <si>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</si>
  <si>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</si>
  <si>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</si>
  <si>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</si>
  <si>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</si>
  <si>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</si>
  <si>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</si>
  <si>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</si>
  <si>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</si>
  <si>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</si>
  <si>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</si>
  <si>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</si>
  <si>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</si>
  <si>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</si>
  <si>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</si>
  <si>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</si>
  <si>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</si>
  <si>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</si>
  <si>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</si>
  <si>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</si>
  <si>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</si>
  <si>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</si>
  <si>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</si>
  <si>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</si>
  <si>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</si>
  <si>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</si>
  <si>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</si>
  <si>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</si>
  <si>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</si>
  <si>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</si>
  <si>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</si>
  <si>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</si>
  <si>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</si>
  <si>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</si>
  <si>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</si>
  <si>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</si>
  <si>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</si>
  <si>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</si>
  <si>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</si>
  <si>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</si>
  <si>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</si>
  <si>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</si>
  <si>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</si>
  <si>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</si>
  <si>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</si>
  <si>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</si>
  <si>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</si>
  <si>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</si>
  <si>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</si>
  <si>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</si>
  <si>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</si>
  <si>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</si>
  <si>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</si>
  <si>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</si>
  <si>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</si>
  <si>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</si>
  <si>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</si>
  <si>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</si>
  <si>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</si>
  <si>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</si>
  <si>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</si>
  <si>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</si>
  <si>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</si>
  <si>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</si>
  <si>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</si>
  <si>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</si>
  <si>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</si>
  <si>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</si>
  <si>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</si>
  <si>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</si>
  <si>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</si>
  <si>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</si>
  <si>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</si>
  <si>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</si>
  <si>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</si>
  <si>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</si>
  <si>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</si>
  <si>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</si>
  <si>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</si>
  <si>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</si>
  <si>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</si>
  <si>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</si>
  <si>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</si>
  <si>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</si>
  <si>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</si>
  <si>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</si>
  <si>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</si>
  <si>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</si>
  <si>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</si>
  <si>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</si>
  <si>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</si>
  <si>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</si>
  <si>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</si>
  <si>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</si>
  <si>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</si>
  <si>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</si>
  <si>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</si>
  <si>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</si>
  <si>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</si>
  <si>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</si>
  <si>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</si>
  <si>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</si>
  <si>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</si>
  <si>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</si>
  <si>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</si>
  <si>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</si>
  <si>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</si>
  <si>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</si>
  <si>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</si>
  <si>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</si>
  <si>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</si>
  <si>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</si>
  <si>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</si>
  <si>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</si>
  <si>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</si>
  <si>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</si>
  <si>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</si>
  <si>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</si>
  <si>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</si>
  <si>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</si>
  <si>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</si>
  <si>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</si>
  <si>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</si>
  <si>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</si>
  <si>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</si>
  <si>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</si>
  <si>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</si>
  <si>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</si>
  <si>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</si>
  <si>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</si>
  <si>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</si>
  <si>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</si>
  <si>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</si>
  <si>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</si>
  <si>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</si>
  <si>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</si>
  <si>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</si>
  <si>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</si>
  <si>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</si>
  <si>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</si>
  <si>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</si>
  <si>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</si>
  <si>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</si>
  <si>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</si>
  <si>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</si>
  <si>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</si>
  <si>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</si>
  <si>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</si>
  <si>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</si>
  <si>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</si>
  <si>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</si>
  <si>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</si>
  <si>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</si>
  <si>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</si>
  <si>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</si>
  <si>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</si>
  <si>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</si>
  <si>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</si>
  <si>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</si>
  <si>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</si>
  <si>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</si>
  <si>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</si>
  <si>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</si>
  <si>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</si>
  <si>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</si>
  <si>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</si>
  <si>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</si>
  <si>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</si>
  <si>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</si>
  <si>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</si>
  <si>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</si>
  <si>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</si>
  <si>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</si>
  <si>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</si>
  <si>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</si>
  <si>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</si>
  <si>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</si>
  <si>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</si>
  <si>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</si>
  <si>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</si>
  <si>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</si>
  <si>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</si>
  <si>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</si>
  <si>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</si>
  <si>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</si>
  <si>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</si>
  <si>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</si>
  <si>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</si>
  <si>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</si>
  <si>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</si>
  <si>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</si>
  <si>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</si>
  <si>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</si>
  <si>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</si>
  <si>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</si>
  <si>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</si>
  <si>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</si>
  <si>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</si>
  <si>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</si>
  <si>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</si>
  <si>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</si>
  <si>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</si>
  <si>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</si>
  <si>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</si>
  <si>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</si>
  <si>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</si>
  <si>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</si>
  <si>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</si>
  <si>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</si>
  <si>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</si>
  <si>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</si>
  <si>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</si>
  <si>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</si>
  <si>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</si>
  <si>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</si>
  <si>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</si>
  <si>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</si>
  <si>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</si>
  <si>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</si>
  <si>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</si>
  <si>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</si>
  <si>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</si>
  <si>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</si>
  <si>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</si>
  <si>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</si>
  <si>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</si>
  <si>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</si>
  <si>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</si>
  <si>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</si>
  <si>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</si>
  <si>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</si>
  <si>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</si>
  <si>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</si>
  <si>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</si>
  <si>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</si>
  <si>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</si>
  <si>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</si>
  <si>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</si>
  <si>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</si>
  <si>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</si>
  <si>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</si>
  <si>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</si>
  <si>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</si>
  <si>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</si>
  <si>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</si>
  <si>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</si>
  <si>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</si>
  <si>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</si>
  <si>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</si>
  <si>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</si>
  <si>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</si>
  <si>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</si>
  <si>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</si>
  <si>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</si>
  <si>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</si>
  <si>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</si>
  <si>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</si>
  <si>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</si>
  <si>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</si>
  <si>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</si>
  <si>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</si>
  <si>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</si>
  <si>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</si>
  <si>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</si>
  <si>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</si>
  <si>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</si>
  <si>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</si>
  <si>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</si>
  <si>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</si>
  <si>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</si>
  <si>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</si>
  <si>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</si>
  <si>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</si>
  <si>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</si>
  <si>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</si>
  <si>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</si>
  <si>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</si>
  <si>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</si>
  <si>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</si>
  <si>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</si>
  <si>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</si>
  <si>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</si>
  <si>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</si>
  <si>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</si>
  <si>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</si>
  <si>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</si>
  <si>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</si>
  <si>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</si>
  <si>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</si>
  <si>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</si>
  <si>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</si>
  <si>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</si>
  <si>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</si>
  <si>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</si>
  <si>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</si>
  <si>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</si>
  <si>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</si>
  <si>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</si>
  <si>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</si>
  <si>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</si>
  <si>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</si>
  <si>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</si>
  <si>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</si>
  <si>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</si>
  <si>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</si>
  <si>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</si>
  <si>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</si>
  <si>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</si>
  <si>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</si>
  <si>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</si>
  <si>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</si>
  <si>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</si>
  <si>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</si>
  <si>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</si>
  <si>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</si>
  <si>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</si>
  <si>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</si>
  <si>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</si>
  <si>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</si>
  <si>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</si>
  <si>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</si>
  <si>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</si>
  <si>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</si>
  <si>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</si>
  <si>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</si>
  <si>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</si>
  <si>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</si>
  <si>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</si>
  <si>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</si>
  <si>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</si>
  <si>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</si>
  <si>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</si>
  <si>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</si>
  <si>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</si>
  <si>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</si>
  <si>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</si>
  <si>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</si>
  <si>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</si>
  <si>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</si>
  <si>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</si>
  <si>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</si>
  <si>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</si>
  <si>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</si>
  <si>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</si>
  <si>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</si>
  <si>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</si>
  <si>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</si>
  <si>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</si>
  <si>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</si>
  <si>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</si>
  <si>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</si>
  <si>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</si>
  <si>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</si>
  <si>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</si>
  <si>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</si>
  <si>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</si>
  <si>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</si>
  <si>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</si>
  <si>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</si>
  <si>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</si>
  <si>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</si>
  <si>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</si>
  <si>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</si>
  <si>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</si>
  <si>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</si>
  <si>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</si>
  <si>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</si>
  <si>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</si>
  <si>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</si>
  <si>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</si>
  <si>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</si>
  <si>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</si>
  <si>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</si>
  <si>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</si>
  <si>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</si>
  <si>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</si>
  <si>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</si>
  <si>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</si>
  <si>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</si>
  <si>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</si>
  <si>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</si>
  <si>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</si>
  <si>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</si>
  <si>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</si>
  <si>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</si>
  <si>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</si>
  <si>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</si>
  <si>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</si>
  <si>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</si>
  <si>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</si>
  <si>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</si>
  <si>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</si>
  <si>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</si>
  <si>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</si>
  <si>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</si>
  <si>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</si>
  <si>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</si>
  <si>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</si>
  <si>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</si>
  <si>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</si>
  <si>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</si>
  <si>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</si>
  <si>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</si>
  <si>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</si>
  <si>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</si>
  <si>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</si>
  <si>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</si>
  <si>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</si>
  <si>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</si>
  <si>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</si>
  <si>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</si>
  <si>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</si>
  <si>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</si>
  <si>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</si>
  <si>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</si>
  <si>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</si>
  <si>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</si>
  <si>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</si>
  <si>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</si>
  <si>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</si>
  <si>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</si>
  <si>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</si>
  <si>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</si>
  <si>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</si>
  <si>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</si>
  <si>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</si>
  <si>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</si>
  <si>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</si>
  <si>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</si>
  <si>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</si>
  <si>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</si>
  <si>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</si>
  <si>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</si>
  <si>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</si>
  <si>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</si>
  <si>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</si>
  <si>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</si>
  <si>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</si>
  <si>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</si>
  <si>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</si>
  <si>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</si>
  <si>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</si>
  <si>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</si>
  <si>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</si>
  <si>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</si>
  <si>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</si>
  <si>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</si>
  <si>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</si>
  <si>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</si>
  <si>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</si>
  <si>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</si>
  <si>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</si>
  <si>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</si>
  <si>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</si>
  <si>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</si>
  <si>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</si>
  <si>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</si>
  <si>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</si>
  <si>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</si>
  <si>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</si>
  <si>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</si>
  <si>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</si>
  <si>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</si>
  <si>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</si>
  <si>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</si>
  <si>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</si>
  <si>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</si>
  <si>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</si>
  <si>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</si>
  <si>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</si>
  <si>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</si>
  <si>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</si>
  <si>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</si>
  <si>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</si>
  <si>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</si>
  <si>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</si>
  <si>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</si>
  <si>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</si>
  <si>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</si>
  <si>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</si>
  <si>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</si>
  <si>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</si>
  <si>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</si>
  <si>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</si>
  <si>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</si>
  <si>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</si>
  <si>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</si>
  <si>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</si>
  <si>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</si>
  <si>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</si>
  <si>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</si>
  <si>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</si>
  <si>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</si>
  <si>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</si>
  <si>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</si>
  <si>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</si>
  <si>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</si>
  <si>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</si>
  <si>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</si>
  <si>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</si>
  <si>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</si>
  <si>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</si>
  <si>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</si>
  <si>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</si>
  <si>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</si>
  <si>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</si>
  <si>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</si>
  <si>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</si>
  <si>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</si>
  <si>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</si>
  <si>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</si>
  <si>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</si>
  <si>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</si>
  <si>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</si>
  <si>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</si>
  <si>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</si>
  <si>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</si>
  <si>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</si>
  <si>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</si>
  <si>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</si>
  <si>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</si>
  <si>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</si>
  <si>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</si>
  <si>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</si>
  <si>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</si>
  <si>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</si>
  <si>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</si>
  <si>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</si>
  <si>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</si>
  <si>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</si>
  <si>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</si>
  <si>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</si>
  <si>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</si>
  <si>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</si>
  <si>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</si>
  <si>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</si>
  <si>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</si>
  <si>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</si>
  <si>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</si>
  <si>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</si>
  <si>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</si>
  <si>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</si>
  <si>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</si>
  <si>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</si>
  <si>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</si>
  <si>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</si>
  <si>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</si>
  <si>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</si>
  <si>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</si>
  <si>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</si>
  <si>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</si>
  <si>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</si>
  <si>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</si>
  <si>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</si>
  <si>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</si>
  <si>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</si>
  <si>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</si>
  <si>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</si>
  <si>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</si>
  <si>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</si>
  <si>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</si>
  <si>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</si>
  <si>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</si>
  <si>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</si>
  <si>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</si>
  <si>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</si>
  <si>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</si>
  <si>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</si>
  <si>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</si>
  <si>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</si>
  <si>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</si>
  <si>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</si>
  <si>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</si>
  <si>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</si>
  <si>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</si>
  <si>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</si>
  <si>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</si>
  <si>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</si>
  <si>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</si>
  <si>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</si>
  <si>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</si>
  <si>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</si>
  <si>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</si>
  <si>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</si>
  <si>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</si>
  <si>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</si>
  <si>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</si>
  <si>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</si>
  <si>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</si>
  <si>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</si>
  <si>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</si>
  <si>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</si>
  <si>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</si>
  <si>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</si>
  <si>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</si>
  <si>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</si>
  <si>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</si>
  <si>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</si>
  <si>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</si>
  <si>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</si>
  <si>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</si>
  <si>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</si>
  <si>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</si>
  <si>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</si>
  <si>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</si>
  <si>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</si>
  <si>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</si>
  <si>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</si>
  <si>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</si>
  <si>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</si>
  <si>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</si>
  <si>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</si>
  <si>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</si>
  <si>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</si>
  <si>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</si>
  <si>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</si>
  <si>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</si>
  <si>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</si>
  <si>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</si>
  <si>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</si>
  <si>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</si>
  <si>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</si>
  <si>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</si>
  <si>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</si>
  <si>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</si>
  <si>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</si>
  <si>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</si>
  <si>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</si>
  <si>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</si>
  <si>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</si>
  <si>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</si>
  <si>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</si>
  <si>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</si>
  <si>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</si>
  <si>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</si>
  <si>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</si>
  <si>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</si>
  <si>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</si>
  <si>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</si>
  <si>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</si>
  <si>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</si>
  <si>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</si>
  <si>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</si>
  <si>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</si>
  <si>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</si>
  <si>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</si>
  <si>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</si>
  <si>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</si>
  <si>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</si>
  <si>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</si>
  <si>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</si>
  <si>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</si>
  <si>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</si>
  <si>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</si>
  <si>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</si>
  <si>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</si>
  <si>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</si>
  <si>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</si>
  <si>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</si>
  <si>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</si>
  <si>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</si>
  <si>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</si>
  <si>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</si>
  <si>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</si>
  <si>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</si>
  <si>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</si>
  <si>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</si>
  <si>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</si>
  <si>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</si>
  <si>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</si>
  <si>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</si>
  <si>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</si>
  <si>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</si>
  <si>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</si>
  <si>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</si>
  <si>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</si>
  <si>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</si>
  <si>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</si>
  <si>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</si>
  <si>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</si>
  <si>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</si>
  <si>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</si>
  <si>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</si>
  <si>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</si>
  <si>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</si>
  <si>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</si>
  <si>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</si>
  <si>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</si>
  <si>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</si>
  <si>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</si>
  <si>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</si>
  <si>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</si>
  <si>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</si>
  <si>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</si>
  <si>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</si>
  <si>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</si>
  <si>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</si>
  <si>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</si>
  <si>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</si>
  <si>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</si>
  <si>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</si>
  <si>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</si>
  <si>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</si>
  <si>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</si>
  <si>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</si>
  <si>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</si>
  <si>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</si>
  <si>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</si>
  <si>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</si>
  <si>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</si>
  <si>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</si>
  <si>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</si>
  <si>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</si>
  <si>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</si>
  <si>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</si>
  <si>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</si>
  <si>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</si>
  <si>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</si>
  <si>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</si>
  <si>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</si>
  <si>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</si>
  <si>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</si>
  <si>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</si>
  <si>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</si>
  <si>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</si>
  <si>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</si>
  <si>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</si>
  <si>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</si>
  <si>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</si>
  <si>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</si>
  <si>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</si>
  <si>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</si>
  <si>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</si>
  <si>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</si>
  <si>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</si>
  <si>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</si>
  <si>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</si>
  <si>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</si>
  <si>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</si>
  <si>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</si>
  <si>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</si>
  <si>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</si>
  <si>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</si>
  <si>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</si>
  <si>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</si>
  <si>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</si>
  <si>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</si>
  <si>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</si>
  <si>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</si>
  <si>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</si>
  <si>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</si>
  <si>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</si>
  <si>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</si>
  <si>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</si>
  <si>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</si>
  <si>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</si>
  <si>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</si>
  <si>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</si>
  <si>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</si>
  <si>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</si>
  <si>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</si>
  <si>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</si>
  <si>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</si>
  <si>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</si>
  <si>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</si>
  <si>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</si>
  <si>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</si>
  <si>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</si>
  <si>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</si>
  <si>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</si>
  <si>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</si>
  <si>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</si>
  <si>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</si>
  <si>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</si>
  <si>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</si>
  <si>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</si>
  <si>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</si>
  <si>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</si>
  <si>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</si>
  <si>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</si>
  <si>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</si>
  <si>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</si>
  <si>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</si>
  <si>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</si>
  <si>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</si>
  <si>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</si>
  <si>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</si>
  <si>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</si>
  <si>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</si>
  <si>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</si>
  <si>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</si>
  <si>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</si>
  <si>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</si>
  <si>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</si>
  <si>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</si>
  <si>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</si>
  <si>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</si>
  <si>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</si>
  <si>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</si>
  <si>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</si>
  <si>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</si>
  <si>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</si>
  <si>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</si>
  <si>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</si>
  <si>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</si>
  <si>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</si>
  <si>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</si>
  <si>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</si>
  <si>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</si>
  <si>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</si>
  <si>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</si>
  <si>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</si>
  <si>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</si>
  <si>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</si>
  <si>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</si>
  <si>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</si>
  <si>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</si>
  <si>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</si>
  <si>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</si>
  <si>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</si>
  <si>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</si>
  <si>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</si>
  <si>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</si>
  <si>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</si>
  <si>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</si>
  <si>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</si>
  <si>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</si>
  <si>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</si>
  <si>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</si>
  <si>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</si>
  <si>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</si>
  <si>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</si>
  <si>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</si>
  <si>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</si>
  <si>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</si>
  <si>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</si>
  <si>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</si>
  <si>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</si>
  <si>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</si>
  <si>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</si>
  <si>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</si>
  <si>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</si>
  <si>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</si>
  <si>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</si>
  <si>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</si>
  <si>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</si>
  <si>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</si>
  <si>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</si>
  <si>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</si>
  <si>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</si>
  <si>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</si>
  <si>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</si>
  <si>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</si>
  <si>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</si>
  <si>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</si>
  <si>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</si>
  <si>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</si>
  <si>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</si>
  <si>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</si>
  <si>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</si>
  <si>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</si>
  <si>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</si>
  <si>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</si>
  <si>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</si>
  <si>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</si>
  <si>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</si>
  <si>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</si>
  <si>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</si>
  <si>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</si>
  <si>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</si>
  <si>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</si>
  <si>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</si>
  <si>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</si>
  <si>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</si>
  <si>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</si>
  <si>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</si>
  <si>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</si>
  <si>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</si>
  <si>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</si>
  <si>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</si>
  <si>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</si>
  <si>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</si>
  <si>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</si>
  <si>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</si>
  <si>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</si>
  <si>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</si>
  <si>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</si>
  <si>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</si>
  <si>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</si>
  <si>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</si>
  <si>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</si>
  <si>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</si>
  <si>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</si>
  <si>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</si>
  <si>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</si>
  <si>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</si>
  <si>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</si>
  <si>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</si>
  <si>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</si>
  <si>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</si>
  <si>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</si>
  <si>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</si>
  <si>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</si>
  <si>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</si>
  <si>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</si>
  <si>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</si>
  <si>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</si>
  <si>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</si>
  <si>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</si>
  <si>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</si>
  <si>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</si>
  <si>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</si>
  <si>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</si>
  <si>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</si>
  <si>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</si>
  <si>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</si>
  <si>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</si>
  <si>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</si>
  <si>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</si>
  <si>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</si>
  <si>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</si>
  <si>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</si>
  <si>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</si>
  <si>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</si>
  <si>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</si>
  <si>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</si>
  <si>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</si>
  <si>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</si>
  <si>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</si>
  <si>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</si>
  <si>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</si>
  <si>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</si>
  <si>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</si>
  <si>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</si>
  <si>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</si>
  <si>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</si>
  <si>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</si>
  <si>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</si>
  <si>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</si>
  <si>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</si>
  <si>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</si>
  <si>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</si>
  <si>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</si>
  <si>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</si>
  <si>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</si>
  <si>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</si>
  <si>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</si>
  <si>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</si>
  <si>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</si>
  <si>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</si>
  <si>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</si>
  <si>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</si>
  <si>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</si>
  <si>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</si>
  <si>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</si>
  <si>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</si>
  <si>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</si>
  <si>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</si>
  <si>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</si>
  <si>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</si>
  <si>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</si>
  <si>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</si>
  <si>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</si>
  <si>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</si>
  <si>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</si>
  <si>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</si>
  <si>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</si>
  <si>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</si>
  <si>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</si>
  <si>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</si>
  <si>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</si>
  <si>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</si>
  <si>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</si>
  <si>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</si>
  <si>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</si>
  <si>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</si>
  <si>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</si>
  <si>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</si>
  <si>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</si>
  <si>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</si>
  <si>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</si>
  <si>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</si>
  <si>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</si>
  <si>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</si>
  <si>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</si>
  <si>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</si>
  <si>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</si>
  <si>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</si>
  <si>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</si>
  <si>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</si>
  <si>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</si>
  <si>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</si>
  <si>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</si>
  <si>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</si>
  <si>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</si>
  <si>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</si>
  <si>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</si>
  <si>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</si>
  <si>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</si>
  <si>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</si>
  <si>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</si>
  <si>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</si>
  <si>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</si>
  <si>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</si>
  <si>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</si>
  <si>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</si>
  <si>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</si>
  <si>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</si>
  <si>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</si>
  <si>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</si>
  <si>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</si>
  <si>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</si>
  <si>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</si>
  <si>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</si>
  <si>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</si>
  <si>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</si>
  <si>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</si>
  <si>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</si>
  <si>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</si>
  <si>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</si>
  <si>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</si>
  <si>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</si>
  <si>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</si>
  <si>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</si>
  <si>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</si>
  <si>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</si>
  <si>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</si>
  <si>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</si>
  <si>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</si>
  <si>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</si>
  <si>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</si>
  <si>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</si>
  <si>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</si>
  <si>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</si>
  <si>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</si>
  <si>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</si>
  <si>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</si>
  <si>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</si>
  <si>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</si>
  <si>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</si>
  <si>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</si>
  <si>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</si>
  <si>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</si>
  <si>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</si>
  <si>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</si>
  <si>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</si>
  <si>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</si>
  <si>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</si>
  <si>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</si>
  <si>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</si>
  <si>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</si>
  <si>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</si>
  <si>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</si>
  <si>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</si>
  <si>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</si>
  <si>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</si>
  <si>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</si>
  <si>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</si>
  <si>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</si>
  <si>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</si>
  <si>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</si>
  <si>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</si>
  <si>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</si>
  <si>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</si>
  <si>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</si>
  <si>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</si>
  <si>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</si>
  <si>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</si>
  <si>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</si>
  <si>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</si>
  <si>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</si>
  <si>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</si>
  <si>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</si>
  <si>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</si>
  <si>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</si>
  <si>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</si>
  <si>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</si>
  <si>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</si>
  <si>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</si>
  <si>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</si>
  <si>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</si>
  <si>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</si>
  <si>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</si>
  <si>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</si>
  <si>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</si>
  <si>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</si>
  <si>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</si>
  <si>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</si>
  <si>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</si>
  <si>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</si>
  <si>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</si>
  <si>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</si>
  <si>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</si>
  <si>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</si>
  <si>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</si>
  <si>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</si>
  <si>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</si>
  <si>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</si>
  <si>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</si>
  <si>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</si>
  <si>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</si>
  <si>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</si>
  <si>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</si>
  <si>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</si>
  <si>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</si>
  <si>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</si>
  <si>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</si>
  <si>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</si>
  <si>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</si>
  <si>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</si>
  <si>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</si>
  <si>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</si>
  <si>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</si>
  <si>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</si>
  <si>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</si>
  <si>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</si>
  <si>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</si>
  <si>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</si>
  <si>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</si>
  <si>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</si>
  <si>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</si>
  <si>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</si>
  <si>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</si>
  <si>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</si>
  <si>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</si>
  <si>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</si>
  <si>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</si>
  <si>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</si>
  <si>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</si>
  <si>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</si>
  <si>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</si>
  <si>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</si>
  <si>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</si>
  <si>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</si>
  <si>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</si>
  <si>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</si>
  <si>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</si>
  <si>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</si>
  <si>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</si>
  <si>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</si>
  <si>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</si>
  <si>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</si>
  <si>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</si>
  <si>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</si>
  <si>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</si>
  <si>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</si>
  <si>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</si>
  <si>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</si>
  <si>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</si>
  <si>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</si>
  <si>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</si>
  <si>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</si>
  <si>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</si>
  <si>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</si>
  <si>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</si>
  <si>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</si>
  <si>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</si>
  <si>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</si>
  <si>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</si>
  <si>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</si>
  <si>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</si>
  <si>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</si>
  <si>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</si>
  <si>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</si>
  <si>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</si>
  <si>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</si>
  <si>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</si>
  <si>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</si>
  <si>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</si>
  <si>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</si>
  <si>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</si>
  <si>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</si>
  <si>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</si>
  <si>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</si>
  <si>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</si>
  <si>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</si>
  <si>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</si>
  <si>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</si>
  <si>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</si>
  <si>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</si>
  <si>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</si>
  <si>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</si>
  <si>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</si>
  <si>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</si>
  <si>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</si>
  <si>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</si>
  <si>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</si>
  <si>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</si>
  <si>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</si>
  <si>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</si>
  <si>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</si>
  <si>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</si>
  <si>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</si>
  <si>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</si>
  <si>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</si>
  <si>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</si>
  <si>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</si>
  <si>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</si>
  <si>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</si>
  <si>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</si>
  <si>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</si>
  <si>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</si>
  <si>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</si>
  <si>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</si>
  <si>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</si>
  <si>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</si>
  <si>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</si>
  <si>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</si>
  <si>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</si>
  <si>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</si>
  <si>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</si>
  <si>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</si>
  <si>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</si>
  <si>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</si>
  <si>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</si>
  <si>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</si>
  <si>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</si>
  <si>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</si>
  <si>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</si>
  <si>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</si>
  <si>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</si>
  <si>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</si>
  <si>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</si>
  <si>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</si>
  <si>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</si>
  <si>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</si>
  <si>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</si>
  <si>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</si>
  <si>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</si>
  <si>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</si>
  <si>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</si>
  <si>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</si>
  <si>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</si>
  <si>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</si>
  <si>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</si>
  <si>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</si>
  <si>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</si>
  <si>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</si>
  <si>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</si>
  <si>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</si>
  <si>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</si>
  <si>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</si>
  <si>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</si>
  <si>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</si>
  <si>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</si>
  <si>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</si>
  <si>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</si>
  <si>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</si>
  <si>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</si>
  <si>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</si>
  <si>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</si>
  <si>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</si>
  <si>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</si>
  <si>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</si>
  <si>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</si>
  <si>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</si>
  <si>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</si>
  <si>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</si>
  <si>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</si>
  <si>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</si>
  <si>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</si>
  <si>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</si>
  <si>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</si>
  <si>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</si>
  <si>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</si>
  <si>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</si>
  <si>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</si>
  <si>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</si>
  <si>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</si>
  <si>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</si>
  <si>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</si>
  <si>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</si>
  <si>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</si>
  <si>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</si>
  <si>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</si>
  <si>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</si>
  <si>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</si>
  <si>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</si>
  <si>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</si>
  <si>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</si>
  <si>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</si>
  <si>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</si>
  <si>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</si>
  <si>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</si>
  <si>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</si>
  <si>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</si>
  <si>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</si>
  <si>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</si>
  <si>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</si>
  <si>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</si>
  <si>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</si>
  <si>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</si>
  <si>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</si>
  <si>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</si>
  <si>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</si>
  <si>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</si>
  <si>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</si>
  <si>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</si>
  <si>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</si>
  <si>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</si>
  <si>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</si>
  <si>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</si>
  <si>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</si>
  <si>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</si>
  <si>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</si>
  <si>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</si>
  <si>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</si>
  <si>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</si>
  <si>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</si>
  <si>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</si>
  <si>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</si>
  <si>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</si>
  <si>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</si>
  <si>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</si>
  <si>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</si>
  <si>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</si>
  <si>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</si>
  <si>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</si>
  <si>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</si>
  <si>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</si>
  <si>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</si>
  <si>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</si>
  <si>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</si>
  <si>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</si>
  <si>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</si>
  <si>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</si>
  <si>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</si>
  <si>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</si>
  <si>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</si>
  <si>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</si>
  <si>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</si>
  <si>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</si>
  <si>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</si>
  <si>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</si>
  <si>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</si>
  <si>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</si>
  <si>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</si>
  <si>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</si>
  <si>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</si>
  <si>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</si>
  <si>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</si>
  <si>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</si>
  <si>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</si>
  <si>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</si>
  <si>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</si>
  <si>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</si>
  <si>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</si>
  <si>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</si>
  <si>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</si>
  <si>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</si>
  <si>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</si>
  <si>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</si>
  <si>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</si>
  <si>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</si>
  <si>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</si>
  <si>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</si>
  <si>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</si>
  <si>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</si>
  <si>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</si>
  <si>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</si>
  <si>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</si>
  <si>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</si>
  <si>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</si>
  <si>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</si>
  <si>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</si>
  <si>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</si>
  <si>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</si>
  <si>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</si>
  <si>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</si>
  <si>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</si>
  <si>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</si>
  <si>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</si>
  <si>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</si>
  <si>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</si>
  <si>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</si>
  <si>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</si>
  <si>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</si>
  <si>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</si>
  <si>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</si>
  <si>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</si>
  <si>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</si>
  <si>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</si>
  <si>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</si>
  <si>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</si>
  <si>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</si>
  <si>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</si>
  <si>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</si>
  <si>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</si>
  <si>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</si>
  <si>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</si>
  <si>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</si>
  <si>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</si>
  <si>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</si>
  <si>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</si>
  <si>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</si>
  <si>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</si>
  <si>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</si>
  <si>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</si>
  <si>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</si>
  <si>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</si>
  <si>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</si>
  <si>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</si>
  <si>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</si>
  <si>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</si>
  <si>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</si>
  <si>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</si>
  <si>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</si>
  <si>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</si>
  <si>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</si>
  <si>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</si>
  <si>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</si>
  <si>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</si>
  <si>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</si>
  <si>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</si>
  <si>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</si>
  <si>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</si>
  <si>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</si>
  <si>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</si>
  <si>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</si>
  <si>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</si>
  <si>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</si>
  <si>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</si>
  <si>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</si>
  <si>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</si>
  <si>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</si>
  <si>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</si>
  <si>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</si>
  <si>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</si>
  <si>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</si>
  <si>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</si>
  <si>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</si>
  <si>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</si>
  <si>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</si>
  <si>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</si>
  <si>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</si>
  <si>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</si>
  <si>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</si>
  <si>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</si>
  <si>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</si>
  <si>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</si>
  <si>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</si>
  <si>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</si>
  <si>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</si>
  <si>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</si>
  <si>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</si>
  <si>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</si>
  <si>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</si>
  <si>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</si>
  <si>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</si>
  <si>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</si>
  <si>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</si>
  <si>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</si>
  <si>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</si>
  <si>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</si>
  <si>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</si>
  <si>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</si>
  <si>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</si>
  <si>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</si>
  <si>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</si>
  <si>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</si>
  <si>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</si>
  <si>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</si>
  <si>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</si>
  <si>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</si>
  <si>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</si>
  <si>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</si>
  <si>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</si>
  <si>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</si>
  <si>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</si>
  <si>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</si>
  <si>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</si>
  <si>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</si>
  <si>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</si>
  <si>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</si>
  <si>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</si>
  <si>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</si>
  <si>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</si>
  <si>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</si>
  <si>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</si>
  <si>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</si>
  <si>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</si>
  <si>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</si>
  <si>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</si>
  <si>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</si>
  <si>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</si>
  <si>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</si>
  <si>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</si>
  <si>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</si>
  <si>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</si>
  <si>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</si>
  <si>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</si>
  <si>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</si>
  <si>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</si>
  <si>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</si>
  <si>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</si>
  <si>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</si>
  <si>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</si>
  <si>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</si>
  <si>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</si>
  <si>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</si>
  <si>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</si>
  <si>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</si>
  <si>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</si>
  <si>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</si>
  <si>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</si>
  <si>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</si>
  <si>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</si>
  <si>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</si>
  <si>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</si>
  <si>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</si>
  <si>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</si>
  <si>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</si>
  <si>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</si>
  <si>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</si>
  <si>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</si>
  <si>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</si>
  <si>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</si>
  <si>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</si>
  <si>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</si>
  <si>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</si>
  <si>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</si>
  <si>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</si>
  <si>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</si>
  <si>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</si>
  <si>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</si>
  <si>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</si>
  <si>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</si>
  <si>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</si>
  <si>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</si>
  <si>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</si>
  <si>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</si>
  <si>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</si>
  <si>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</si>
  <si>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</si>
  <si>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</si>
  <si>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</si>
  <si>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</si>
  <si>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</si>
  <si>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</si>
  <si>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</si>
  <si>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</si>
  <si>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</si>
  <si>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</si>
  <si>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</si>
  <si>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</si>
  <si>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</si>
  <si>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</si>
  <si>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</si>
  <si>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</si>
  <si>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</si>
  <si>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</si>
  <si>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</si>
  <si>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</si>
  <si>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</si>
  <si>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</si>
  <si>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</si>
  <si>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</si>
  <si>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</si>
  <si>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</si>
  <si>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</si>
  <si>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</si>
  <si>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</si>
  <si>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</si>
  <si>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</si>
  <si>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</si>
  <si>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</si>
  <si>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</si>
  <si>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</si>
  <si>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</si>
  <si>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</si>
  <si>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</si>
  <si>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</si>
  <si>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</si>
  <si>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</si>
  <si>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</si>
  <si>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</si>
  <si>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</si>
  <si>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</si>
  <si>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</si>
  <si>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</si>
  <si>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</si>
  <si>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</si>
  <si>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</si>
  <si>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</si>
  <si>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</si>
  <si>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</si>
  <si>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</si>
  <si>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</si>
  <si>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</si>
  <si>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</si>
  <si>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</si>
  <si>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</si>
  <si>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</si>
  <si>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</si>
  <si>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</si>
  <si>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</si>
  <si>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</si>
  <si>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</si>
  <si>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</si>
  <si>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</si>
  <si>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</si>
  <si>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</si>
  <si>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</si>
  <si>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</si>
  <si>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</si>
  <si>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</si>
  <si>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</si>
  <si>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</si>
  <si>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</si>
  <si>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</si>
  <si>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</si>
  <si>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</si>
  <si>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</si>
  <si>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</si>
  <si>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</si>
  <si>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</si>
  <si>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</si>
  <si>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</si>
  <si>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</si>
  <si>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</si>
  <si>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</si>
  <si>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</si>
  <si>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</si>
  <si>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</si>
  <si>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</si>
  <si>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</si>
  <si>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</si>
  <si>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</si>
  <si>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</si>
  <si>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</si>
  <si>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</si>
  <si>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</si>
  <si>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</si>
  <si>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</si>
  <si>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</si>
  <si>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</si>
  <si>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</si>
  <si>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</si>
  <si>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</si>
  <si>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</si>
  <si>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</si>
  <si>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</si>
  <si>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</si>
  <si>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</si>
  <si>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</si>
  <si>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</si>
  <si>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</si>
  <si>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</si>
  <si>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</si>
  <si>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</si>
  <si>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</si>
  <si>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</si>
  <si>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</si>
  <si>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</si>
  <si>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</si>
  <si>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</si>
  <si>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</si>
  <si>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</si>
  <si>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</si>
  <si>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</si>
  <si>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</si>
  <si>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</si>
  <si>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</si>
  <si>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</si>
  <si>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</si>
  <si>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</si>
  <si>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</si>
  <si>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</si>
  <si>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</si>
  <si>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</si>
  <si>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</si>
  <si>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</si>
  <si>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</si>
  <si>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</si>
  <si>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</si>
  <si>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</si>
  <si>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</si>
  <si>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</si>
  <si>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</si>
  <si>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</si>
  <si>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</si>
  <si>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</si>
  <si>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</si>
  <si>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</si>
  <si>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</si>
  <si>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</si>
  <si>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</si>
  <si>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</si>
  <si>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</si>
  <si>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</si>
  <si>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</si>
  <si>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</si>
  <si>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</si>
  <si>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</si>
  <si>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</si>
  <si>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</si>
  <si>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</si>
  <si>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</si>
  <si>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</si>
  <si>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</si>
  <si>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</si>
  <si>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</si>
  <si>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</si>
  <si>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</si>
  <si>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</si>
  <si>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</si>
  <si>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</si>
  <si>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</si>
  <si>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</si>
  <si>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</si>
  <si>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</si>
  <si>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</si>
  <si>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</si>
  <si>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</si>
  <si>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</si>
  <si>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</si>
  <si>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</si>
  <si>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</si>
  <si>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</si>
  <si>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</si>
  <si>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</si>
  <si>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</si>
  <si>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</si>
  <si>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</si>
  <si>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</si>
  <si>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</si>
  <si>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</si>
  <si>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</si>
  <si>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</si>
  <si>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</si>
  <si>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</si>
  <si>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</si>
  <si>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</si>
  <si>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</si>
  <si>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</si>
  <si>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</si>
  <si>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</si>
  <si>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</si>
  <si>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</si>
  <si>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</si>
  <si>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</si>
  <si>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</si>
  <si>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</si>
  <si>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</si>
  <si>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</si>
  <si>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</si>
  <si>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</si>
  <si>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</si>
  <si>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</si>
  <si>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</si>
  <si>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</si>
  <si>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</si>
  <si>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</si>
  <si>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</si>
  <si>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</si>
  <si>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</si>
  <si>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</si>
  <si>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</si>
  <si>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</si>
  <si>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</si>
  <si>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</si>
  <si>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</si>
  <si>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</si>
  <si>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</si>
  <si>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</si>
  <si>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</si>
  <si>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</si>
  <si>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</si>
  <si>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</si>
  <si>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</si>
  <si>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</si>
  <si>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</si>
  <si>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</si>
  <si>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</si>
  <si>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</si>
  <si>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</si>
  <si>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</si>
  <si>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</si>
  <si>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</si>
  <si>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</si>
  <si>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</si>
  <si>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</si>
  <si>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</si>
  <si>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</si>
  <si>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</si>
  <si>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</si>
  <si>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</si>
  <si>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</si>
  <si>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</si>
  <si>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</si>
  <si>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</si>
  <si>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</si>
  <si>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</si>
  <si>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</si>
  <si>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</si>
  <si>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</si>
  <si>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</si>
  <si>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</si>
  <si>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</si>
  <si>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</si>
  <si>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</si>
  <si>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</si>
  <si>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</si>
  <si>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</si>
  <si>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</si>
  <si>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</si>
  <si>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</si>
  <si>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</si>
  <si>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</si>
  <si>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</si>
  <si>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</si>
  <si>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</si>
  <si>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</si>
  <si>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</si>
  <si>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</si>
  <si>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</si>
  <si>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</si>
  <si>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</si>
  <si>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</si>
  <si>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</si>
  <si>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</si>
  <si>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</si>
  <si>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</si>
  <si>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</si>
  <si>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</si>
  <si>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</si>
  <si>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</si>
  <si>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</si>
  <si>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</si>
  <si>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</si>
  <si>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</si>
  <si>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</si>
  <si>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</si>
  <si>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</si>
  <si>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</si>
  <si>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</si>
  <si>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</si>
  <si>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</si>
  <si>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</si>
  <si>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</si>
  <si>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</si>
  <si>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</si>
  <si>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</si>
  <si>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</si>
  <si>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</si>
  <si>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</si>
  <si>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</si>
  <si>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</si>
  <si>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</si>
  <si>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</si>
  <si>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</si>
  <si>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</si>
  <si>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</si>
  <si>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</si>
  <si>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</si>
  <si>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</si>
  <si>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</si>
  <si>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</si>
  <si>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</si>
  <si>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</si>
  <si>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</si>
  <si>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</si>
  <si>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</si>
  <si>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</si>
  <si>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</si>
  <si>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</si>
  <si>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</si>
  <si>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</si>
  <si>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</si>
  <si>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</si>
  <si>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</si>
  <si>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</si>
  <si>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</si>
  <si>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</si>
  <si>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</si>
  <si>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</si>
  <si>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</si>
  <si>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</si>
  <si>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</si>
  <si>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</si>
  <si>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</si>
  <si>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</si>
  <si>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</si>
  <si>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</si>
  <si>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</si>
  <si>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</si>
  <si>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</si>
  <si>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</si>
  <si>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</si>
  <si>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</si>
  <si>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</si>
  <si>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</si>
  <si>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</si>
  <si>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</si>
  <si>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</si>
  <si>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</si>
  <si>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</si>
  <si>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</si>
  <si>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</si>
  <si>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</si>
  <si>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</si>
  <si>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</si>
  <si>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</si>
  <si>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</si>
  <si>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</si>
  <si>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</si>
  <si>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</si>
  <si>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</si>
  <si>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</si>
  <si>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</si>
  <si>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</si>
  <si>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</si>
  <si>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</si>
  <si>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</si>
  <si>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</si>
  <si>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</si>
  <si>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</si>
  <si>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</si>
  <si>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</si>
  <si>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</si>
  <si>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</si>
  <si>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</si>
  <si>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</si>
  <si>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</si>
  <si>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</si>
  <si>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</si>
  <si>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</si>
  <si>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</si>
  <si>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</si>
  <si>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</si>
  <si>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</si>
  <si>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</si>
  <si>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</si>
  <si>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</si>
  <si>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</si>
  <si>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</si>
  <si>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</si>
  <si>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</si>
  <si>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</si>
  <si>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</si>
  <si>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</si>
  <si>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</si>
  <si>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</si>
  <si>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</si>
  <si>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</si>
  <si>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</si>
  <si>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</si>
  <si>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</si>
  <si>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</si>
  <si>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</si>
  <si>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</si>
  <si>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</si>
  <si>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</si>
  <si>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</si>
  <si>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</si>
  <si>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</si>
  <si>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</si>
  <si>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</si>
  <si>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</si>
  <si>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</si>
  <si>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</si>
  <si>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</si>
  <si>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</si>
  <si>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</si>
  <si>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</si>
  <si>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</si>
  <si>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</si>
  <si>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</si>
  <si>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</si>
  <si>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</si>
  <si>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</si>
  <si>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</si>
  <si>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</si>
  <si>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</si>
  <si>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</si>
  <si>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</si>
  <si>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</si>
  <si>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</si>
  <si>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</si>
  <si>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</si>
  <si>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</si>
  <si>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</si>
  <si>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</si>
  <si>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</si>
  <si>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</si>
  <si>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</si>
  <si>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</si>
  <si>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</si>
  <si>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</si>
  <si>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</si>
  <si>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</si>
  <si>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</si>
  <si>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</si>
  <si>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</si>
  <si>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</si>
  <si>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</si>
  <si>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</si>
  <si>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</si>
  <si>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</si>
  <si>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</si>
  <si>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</si>
  <si>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</si>
  <si>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</si>
  <si>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</si>
  <si>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</si>
  <si>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</si>
  <si>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</si>
  <si>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</si>
  <si>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</si>
  <si>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</si>
  <si>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</si>
  <si>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</si>
  <si>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</si>
  <si>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</si>
  <si>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</si>
  <si>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</si>
  <si>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</si>
  <si>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</si>
  <si>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</si>
  <si>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</si>
  <si>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</si>
  <si>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</si>
  <si>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</si>
  <si>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</si>
  <si>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</si>
  <si>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</si>
  <si>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</si>
  <si>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</si>
  <si>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</si>
  <si>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</si>
  <si>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</si>
  <si>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</si>
  <si>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</si>
  <si>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</si>
  <si>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</si>
  <si>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</si>
  <si>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</si>
  <si>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</si>
  <si>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</si>
  <si>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</si>
  <si>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</si>
  <si>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</si>
  <si>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</si>
  <si>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</si>
  <si>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</si>
  <si>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</si>
  <si>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</si>
  <si>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</si>
  <si>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</si>
  <si>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</si>
  <si>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</si>
  <si>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</si>
  <si>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</si>
  <si>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</si>
  <si>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</si>
  <si>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</si>
  <si>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</si>
  <si>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</si>
  <si>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</si>
  <si>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</si>
  <si>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</si>
  <si>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</si>
  <si>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</si>
  <si>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</si>
  <si>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</si>
  <si>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</si>
  <si>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</si>
  <si>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</si>
  <si>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</si>
  <si>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</si>
  <si>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</si>
  <si>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</si>
  <si>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</si>
  <si>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</si>
  <si>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</si>
  <si>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</si>
  <si>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</si>
  <si>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</si>
  <si>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</si>
  <si>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</si>
  <si>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</si>
  <si>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</si>
  <si>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</si>
  <si>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</si>
  <si>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</si>
  <si>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</si>
  <si>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</si>
  <si>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</si>
  <si>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</si>
  <si>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</si>
  <si>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</si>
  <si>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</si>
  <si>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</si>
  <si>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</si>
  <si>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</si>
  <si>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</si>
  <si>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</si>
  <si>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</si>
  <si>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</si>
  <si>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</si>
  <si>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</si>
  <si>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</si>
  <si>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</si>
  <si>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</si>
  <si>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</si>
  <si>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</si>
  <si>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</si>
  <si>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</si>
  <si>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</si>
  <si>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</si>
  <si>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</si>
  <si>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</si>
  <si>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</si>
  <si>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</si>
  <si>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</si>
  <si>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</si>
  <si>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</si>
  <si>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</si>
  <si>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</si>
  <si>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</si>
  <si>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</si>
  <si>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</si>
  <si>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</si>
  <si>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</si>
  <si>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</si>
  <si>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</si>
  <si>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</si>
  <si>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</si>
  <si>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</si>
  <si>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</si>
  <si>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</si>
  <si>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</si>
  <si>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</si>
  <si>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</si>
  <si>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</si>
  <si>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</si>
  <si>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</si>
  <si>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</si>
  <si>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</si>
  <si>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</si>
  <si>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</si>
  <si>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</si>
  <si>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</si>
  <si>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</si>
  <si>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</si>
  <si>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</si>
  <si>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</si>
  <si>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</si>
  <si>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</si>
  <si>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</si>
  <si>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</si>
  <si>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</si>
  <si>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</si>
  <si>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</si>
  <si>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</si>
  <si>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</si>
  <si>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</si>
  <si>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</si>
  <si>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</si>
  <si>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</si>
  <si>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</si>
  <si>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</si>
  <si>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</si>
  <si>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</si>
  <si>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</si>
  <si>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</si>
  <si>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</si>
  <si>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</si>
  <si>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</si>
  <si>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</si>
  <si>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</si>
  <si>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</si>
  <si>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</si>
  <si>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</si>
  <si>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</si>
  <si>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</si>
  <si>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</si>
  <si>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</si>
  <si>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</si>
  <si>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</si>
  <si>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</si>
  <si>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</si>
  <si>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</si>
  <si>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</si>
  <si>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</si>
  <si>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</si>
  <si>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</si>
  <si>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</si>
  <si>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</si>
  <si>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</si>
  <si>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</si>
  <si>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</si>
  <si>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</si>
  <si>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</si>
  <si>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</si>
  <si>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</si>
  <si>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</si>
  <si>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</si>
  <si>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</si>
  <si>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</si>
  <si>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</si>
  <si>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</si>
  <si>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</si>
  <si>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</si>
  <si>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</si>
  <si>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</si>
  <si>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</si>
  <si>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</si>
  <si>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</si>
  <si>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</si>
  <si>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</si>
  <si>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</si>
  <si>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</si>
  <si>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</si>
  <si>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</si>
  <si>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</si>
  <si>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</si>
  <si>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</si>
  <si>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</si>
  <si>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</si>
  <si>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</si>
  <si>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</si>
  <si>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</si>
  <si>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</si>
  <si>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</si>
  <si>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</si>
  <si>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</si>
  <si>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</si>
  <si>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</si>
  <si>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</si>
  <si>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</si>
  <si>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</si>
  <si>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</si>
  <si>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</si>
  <si>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</si>
  <si>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</si>
  <si>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</si>
  <si>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</si>
  <si>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</si>
  <si>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</si>
  <si>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</si>
  <si>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</si>
  <si>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</si>
  <si>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</si>
  <si>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</si>
  <si>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</si>
  <si>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</si>
  <si>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</si>
  <si>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</si>
  <si>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</si>
  <si>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</si>
  <si>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</si>
  <si>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</si>
  <si>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</si>
  <si>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</si>
  <si>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</si>
  <si>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</si>
  <si>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</si>
  <si>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</si>
  <si>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</si>
  <si>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</si>
  <si>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</si>
  <si>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</si>
  <si>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</si>
  <si>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</si>
  <si>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</si>
  <si>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</si>
  <si>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</si>
  <si>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</si>
  <si>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</si>
  <si>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</si>
  <si>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</si>
  <si>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</si>
  <si>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</si>
  <si>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</si>
  <si>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</si>
  <si>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</si>
  <si>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</si>
  <si>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</si>
  <si>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</si>
  <si>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</si>
  <si>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</si>
  <si>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</si>
  <si>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</si>
  <si>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</si>
  <si>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</si>
  <si>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</si>
  <si>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</si>
  <si>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</si>
  <si>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</si>
  <si>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</si>
  <si>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</si>
  <si>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</si>
  <si>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</si>
  <si>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</si>
  <si>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</si>
  <si>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</si>
  <si>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</si>
  <si>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</si>
  <si>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</si>
  <si>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</si>
  <si>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</si>
  <si>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</si>
  <si>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</si>
  <si>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</si>
  <si>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</si>
  <si>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</si>
  <si>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</si>
  <si>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</si>
  <si>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</si>
  <si>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</si>
  <si>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</si>
  <si>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</si>
  <si>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</si>
  <si>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</si>
  <si>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</si>
  <si>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</si>
  <si>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</si>
  <si>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</si>
  <si>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</si>
  <si>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</si>
  <si>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</si>
  <si>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</si>
  <si>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</si>
  <si>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</si>
  <si>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</si>
  <si>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</si>
  <si>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</si>
  <si>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</si>
  <si>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</si>
  <si>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</si>
  <si>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</si>
  <si>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</si>
  <si>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</si>
  <si>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</si>
  <si>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</si>
  <si>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</si>
  <si>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</si>
  <si>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</si>
  <si>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</si>
  <si>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</si>
  <si>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</si>
  <si>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</si>
  <si>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</si>
  <si>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</si>
  <si>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</si>
  <si>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</si>
  <si>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</si>
  <si>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</si>
  <si>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</si>
  <si>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</si>
  <si>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</si>
  <si>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</si>
  <si>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</si>
  <si>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</si>
  <si>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</si>
  <si>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</si>
  <si>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</si>
  <si>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</si>
  <si>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</si>
  <si>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</si>
  <si>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</si>
  <si>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</si>
  <si>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</si>
  <si>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</si>
  <si>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</si>
  <si>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</si>
  <si>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</si>
  <si>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</si>
  <si>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</si>
  <si>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</si>
  <si>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</si>
  <si>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</si>
  <si>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</si>
  <si>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</si>
  <si>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</si>
  <si>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</si>
  <si>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</si>
  <si>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</si>
  <si>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</si>
  <si>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</si>
  <si>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</si>
  <si>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</si>
  <si>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</si>
  <si>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</si>
  <si>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</si>
  <si>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</si>
  <si>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</si>
  <si>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</si>
  <si>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</si>
  <si>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</si>
  <si>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</si>
  <si>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</si>
  <si>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</si>
  <si>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</si>
  <si>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</si>
  <si>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</si>
  <si>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</si>
  <si>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</si>
  <si>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</si>
  <si>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</si>
  <si>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</si>
  <si>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</si>
  <si>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</si>
  <si>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</si>
  <si>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</si>
  <si>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</si>
  <si>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</si>
  <si>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</si>
  <si>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</si>
  <si>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</si>
  <si>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</si>
  <si>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</si>
  <si>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</si>
  <si>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</si>
  <si>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</si>
  <si>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</si>
  <si>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</si>
  <si>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</si>
  <si>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</si>
  <si>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</si>
  <si>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</si>
  <si>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</si>
  <si>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</si>
  <si>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</si>
  <si>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</si>
  <si>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</si>
  <si>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</si>
  <si>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</si>
  <si>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</si>
  <si>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</si>
  <si>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</si>
  <si>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</si>
  <si>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</si>
  <si>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</si>
  <si>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</si>
  <si>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</si>
  <si>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</si>
  <si>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</si>
  <si>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</si>
  <si>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</si>
  <si>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</si>
  <si>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</si>
  <si>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</si>
  <si>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</si>
  <si>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</si>
  <si>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</si>
  <si>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</si>
  <si>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</si>
  <si>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</si>
  <si>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</si>
  <si>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</si>
  <si>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</si>
  <si>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</si>
  <si>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</si>
  <si>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</si>
  <si>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</si>
  <si>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</si>
  <si>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</si>
  <si>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</si>
  <si>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</si>
  <si>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</si>
  <si>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</si>
  <si>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</si>
  <si>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</si>
  <si>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</si>
  <si>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</si>
  <si>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</si>
  <si>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</si>
  <si>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</si>
  <si>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</si>
  <si>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</si>
  <si>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</si>
  <si>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</si>
  <si>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</si>
  <si>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</si>
  <si>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</si>
  <si>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</si>
  <si>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</si>
  <si>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</si>
  <si>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</si>
  <si>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</si>
  <si>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</si>
  <si>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</si>
  <si>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</si>
  <si>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</si>
  <si>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</si>
  <si>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</si>
  <si>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</si>
  <si>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</si>
  <si>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</si>
  <si>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</si>
  <si>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</si>
  <si>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</si>
  <si>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</si>
  <si>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</si>
  <si>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</si>
  <si>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</si>
  <si>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</si>
  <si>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</si>
  <si>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</si>
  <si>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</si>
  <si>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</si>
  <si>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</si>
  <si>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</si>
  <si>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</si>
  <si>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</si>
  <si>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</si>
  <si>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</si>
  <si>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</si>
  <si>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</si>
  <si>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</si>
  <si>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</si>
  <si>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</si>
  <si>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</si>
  <si>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</si>
  <si>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</si>
  <si>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</si>
  <si>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</si>
  <si>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</si>
  <si>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</si>
  <si>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</si>
  <si>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</si>
  <si>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</si>
  <si>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</si>
  <si>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</si>
  <si>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</si>
  <si>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</si>
  <si>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</si>
  <si>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</si>
  <si>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</si>
  <si>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</si>
  <si>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</si>
  <si>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</si>
  <si>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</si>
  <si>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</si>
  <si>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</si>
  <si>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</si>
  <si>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</si>
  <si>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</si>
  <si>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</si>
  <si>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</si>
  <si>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</si>
  <si>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</si>
  <si>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</si>
  <si>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</si>
  <si>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</si>
  <si>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</si>
  <si>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</si>
  <si>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</si>
  <si>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</si>
  <si>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</si>
  <si>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</si>
  <si>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</si>
  <si>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</si>
  <si>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</si>
  <si>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</si>
  <si>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</si>
  <si>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</si>
  <si>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</si>
  <si>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</si>
  <si>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</si>
  <si>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</si>
  <si>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</si>
  <si>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</si>
  <si>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</si>
  <si>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</si>
  <si>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</si>
  <si>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</si>
  <si>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</si>
  <si>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</si>
  <si>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</si>
  <si>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</si>
  <si>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</si>
  <si>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</si>
  <si>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</si>
  <si>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</si>
  <si>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</si>
  <si>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</si>
  <si>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</si>
  <si>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</si>
  <si>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</si>
  <si>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</si>
  <si>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</si>
  <si>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</si>
  <si>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</si>
  <si>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</si>
  <si>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</si>
  <si>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</si>
  <si>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</si>
  <si>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</si>
  <si>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</si>
  <si>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</si>
  <si>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</si>
  <si>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</si>
  <si>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</si>
  <si>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</si>
  <si>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</si>
  <si>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</si>
  <si>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</si>
  <si>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</si>
  <si>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</si>
  <si>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</si>
  <si>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</si>
  <si>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</si>
  <si>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</si>
  <si>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</si>
  <si>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</si>
  <si>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</si>
  <si>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</si>
  <si>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</si>
  <si>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</si>
  <si>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</si>
  <si>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</si>
  <si>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</si>
  <si>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</si>
  <si>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</si>
  <si>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</si>
  <si>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</si>
  <si>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</si>
  <si>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</si>
  <si>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</si>
  <si>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</si>
  <si>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</si>
  <si>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</si>
  <si>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</si>
  <si>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</si>
  <si>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</si>
  <si>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</si>
  <si>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</si>
  <si>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</si>
  <si>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</si>
  <si>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</si>
  <si>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</si>
  <si>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</si>
  <si>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</si>
  <si>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</si>
  <si>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</si>
  <si>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</si>
  <si>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</si>
  <si>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</si>
  <si>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</si>
  <si>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</si>
  <si>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</si>
  <si>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</si>
  <si>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</si>
  <si>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</si>
  <si>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</si>
  <si>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</si>
  <si>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</si>
  <si>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</si>
  <si>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</si>
  <si>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</si>
  <si>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</si>
  <si>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</si>
  <si>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</si>
  <si>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</si>
  <si>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</si>
  <si>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</si>
  <si>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</si>
  <si>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</si>
  <si>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</si>
  <si>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</si>
  <si>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</si>
  <si>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</si>
  <si>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</si>
  <si>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</si>
  <si>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</si>
  <si>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</si>
  <si>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</si>
  <si>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</si>
  <si>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</si>
  <si>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</si>
  <si>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</si>
  <si>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</si>
  <si>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</si>
  <si>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</si>
  <si>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</si>
  <si>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</si>
  <si>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</si>
  <si>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</si>
  <si>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</si>
  <si>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</si>
  <si>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</si>
  <si>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</si>
  <si>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</si>
  <si>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</si>
  <si>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</si>
  <si>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</si>
  <si>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</si>
  <si>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</si>
  <si>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</si>
  <si>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</si>
  <si>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</si>
  <si>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</si>
  <si>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</si>
  <si>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</si>
  <si>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</si>
  <si>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</si>
  <si>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</si>
  <si>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</si>
  <si>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</si>
  <si>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</si>
  <si>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</si>
  <si>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</si>
  <si>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</si>
  <si>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</si>
  <si>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</si>
  <si>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</si>
  <si>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</si>
  <si>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</si>
  <si>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</si>
  <si>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</si>
  <si>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</si>
  <si>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</si>
  <si>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</si>
  <si>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</si>
  <si>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</si>
  <si>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</si>
  <si>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</si>
  <si>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</si>
  <si>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</si>
  <si>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</si>
  <si>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</si>
  <si>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</si>
  <si>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</si>
  <si>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</si>
  <si>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</si>
  <si>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</si>
  <si>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</si>
  <si>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</si>
  <si>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</si>
  <si>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</si>
  <si>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</si>
  <si>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</si>
  <si>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</si>
  <si>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</si>
  <si>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</si>
  <si>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</si>
  <si>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</si>
  <si>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</si>
  <si>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</si>
  <si>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</si>
  <si>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</si>
  <si>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</si>
  <si>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</si>
  <si>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</si>
  <si>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</si>
  <si>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</si>
  <si>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</si>
  <si>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</si>
  <si>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</si>
  <si>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</si>
  <si>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</si>
  <si>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</si>
  <si>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</si>
  <si>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</si>
  <si>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</si>
  <si>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</si>
  <si>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</si>
  <si>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</si>
  <si>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</si>
  <si>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</si>
  <si>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</si>
  <si>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</si>
  <si>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</si>
  <si>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</si>
  <si>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</si>
  <si>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</si>
  <si>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</si>
  <si>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</si>
  <si>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</si>
  <si>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</si>
  <si>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</si>
  <si>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</si>
  <si>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</si>
  <si>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</si>
  <si>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</si>
  <si>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</si>
  <si>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</si>
  <si>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</si>
  <si>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</si>
  <si>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</si>
  <si>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</si>
  <si>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</si>
  <si>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</si>
  <si>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</si>
  <si>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</si>
  <si>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</si>
  <si>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</si>
  <si>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</si>
  <si>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</si>
  <si>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</si>
  <si>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</si>
  <si>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</si>
  <si>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</si>
  <si>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</si>
  <si>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</si>
  <si>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</si>
  <si>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</si>
  <si>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</si>
  <si>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</si>
  <si>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</si>
  <si>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</si>
  <si>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</si>
  <si>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</si>
  <si>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</si>
  <si>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</si>
  <si>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</si>
  <si>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</si>
  <si>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</si>
  <si>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</si>
  <si>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</si>
  <si>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</si>
  <si>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</si>
  <si>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</si>
  <si>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</si>
  <si>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</si>
  <si>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</si>
  <si>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</si>
  <si>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</si>
  <si>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</si>
  <si>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</si>
  <si>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</si>
  <si>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</si>
  <si>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</si>
  <si>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</si>
  <si>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</si>
  <si>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</si>
  <si>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</si>
  <si>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</si>
  <si>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</si>
  <si>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</si>
  <si>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</si>
  <si>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</si>
  <si>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</si>
  <si>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</si>
  <si>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</si>
  <si>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</si>
  <si>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</si>
  <si>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</si>
  <si>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</si>
  <si>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</si>
  <si>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</si>
  <si>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</si>
  <si>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</si>
  <si>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</si>
  <si>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</si>
  <si>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</si>
  <si>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</si>
  <si>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</si>
  <si>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</si>
  <si>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</si>
  <si>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</si>
  <si>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</si>
  <si>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</si>
  <si>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</si>
  <si>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</si>
  <si>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</si>
  <si>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</si>
  <si>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</si>
  <si>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</si>
  <si>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</si>
  <si>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</si>
  <si>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</si>
  <si>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</si>
  <si>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</si>
  <si>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</si>
  <si>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</si>
  <si>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</si>
  <si>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</si>
  <si>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</si>
  <si>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</si>
  <si>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</si>
  <si>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</si>
  <si>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</si>
  <si>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</si>
  <si>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</si>
  <si>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</si>
  <si>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</si>
  <si>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</si>
  <si>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</si>
  <si>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</si>
  <si>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</si>
  <si>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</si>
  <si>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</si>
  <si>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</si>
  <si>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</si>
  <si>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</si>
  <si>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</si>
  <si>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</si>
  <si>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</si>
  <si>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</si>
  <si>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</si>
  <si>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</si>
  <si>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</si>
  <si>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</si>
  <si>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</si>
  <si>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</si>
  <si>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</si>
  <si>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</si>
  <si>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</si>
  <si>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</si>
  <si>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</si>
  <si>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</si>
  <si>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</si>
  <si>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</si>
  <si>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</si>
  <si>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</si>
  <si>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</si>
  <si>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</si>
  <si>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</si>
  <si>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</si>
  <si>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</si>
  <si>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</si>
  <si>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</si>
  <si>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</si>
  <si>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</si>
  <si>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</si>
  <si>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</si>
  <si>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</si>
  <si>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</si>
  <si>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</si>
  <si>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</si>
  <si>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</si>
  <si>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</si>
  <si>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</si>
  <si>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</si>
  <si>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</si>
  <si>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</si>
  <si>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</si>
  <si>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</si>
  <si>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</si>
  <si>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</si>
  <si>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</si>
  <si>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</si>
  <si>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</si>
  <si>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</si>
  <si>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</si>
  <si>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</si>
  <si>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</si>
  <si>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</si>
  <si>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</si>
  <si>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</si>
  <si>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</si>
  <si>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</si>
  <si>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</si>
  <si>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</si>
  <si>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</si>
  <si>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</si>
  <si>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</si>
  <si>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</si>
  <si>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</si>
  <si>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</si>
  <si>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</si>
  <si>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</si>
  <si>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</si>
  <si>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</si>
  <si>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</si>
  <si>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</si>
  <si>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</si>
  <si>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</si>
  <si>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</si>
  <si>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</si>
  <si>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</si>
  <si>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</si>
  <si>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</si>
  <si>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</si>
  <si>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</si>
  <si>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</si>
  <si>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</si>
  <si>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</si>
  <si>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</si>
  <si>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</si>
  <si>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</si>
  <si>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</si>
  <si>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</si>
  <si>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</si>
  <si>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</si>
  <si>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</si>
  <si>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</si>
  <si>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</si>
  <si>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</si>
  <si>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</si>
  <si>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</si>
  <si>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</si>
  <si>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</si>
  <si>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</si>
  <si>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</si>
  <si>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</si>
  <si>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</si>
  <si>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</si>
  <si>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</si>
  <si>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</si>
  <si>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</si>
  <si>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</si>
  <si>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</si>
  <si>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</si>
  <si>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</si>
  <si>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</si>
  <si>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</si>
  <si>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</si>
  <si>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</si>
  <si>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</si>
  <si>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</si>
  <si>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</si>
  <si>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</si>
  <si>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</si>
  <si>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</si>
  <si>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</si>
  <si>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</si>
  <si>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</si>
  <si>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</si>
  <si>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</si>
  <si>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</si>
  <si>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</si>
  <si>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</si>
  <si>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</si>
  <si>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</si>
  <si>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</si>
  <si>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</si>
  <si>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</si>
  <si>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</si>
  <si>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</si>
  <si>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</si>
  <si>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</si>
  <si>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</si>
  <si>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</si>
  <si>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</si>
  <si>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</si>
  <si>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</si>
  <si>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</si>
  <si>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</si>
  <si>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</si>
  <si>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</si>
  <si>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</si>
  <si>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</si>
  <si>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</si>
  <si>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</si>
  <si>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</si>
  <si>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</si>
  <si>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</si>
  <si>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</si>
  <si>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</si>
  <si>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</si>
  <si>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</si>
  <si>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</si>
  <si>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</si>
  <si>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</si>
  <si>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</si>
  <si>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</si>
  <si>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</si>
  <si>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</si>
  <si>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</si>
  <si>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</si>
  <si>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</si>
  <si>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</si>
  <si>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</si>
  <si>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</si>
  <si>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</si>
  <si>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</si>
  <si>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</si>
  <si>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</si>
  <si>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</si>
  <si>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</si>
  <si>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</si>
  <si>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</si>
  <si>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</si>
  <si>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</si>
  <si>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</si>
  <si>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</si>
  <si>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</si>
  <si>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</si>
  <si>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</si>
  <si>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</si>
  <si>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</si>
  <si>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</si>
  <si>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</si>
  <si>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</si>
  <si>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</si>
  <si>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</si>
  <si>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</si>
  <si>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</si>
  <si>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</si>
  <si>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</si>
  <si>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</si>
  <si>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</si>
  <si>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</si>
  <si>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</si>
  <si>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</si>
  <si>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</si>
  <si>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</si>
  <si>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</si>
  <si>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</si>
  <si>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</si>
  <si>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</si>
  <si>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</si>
  <si>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</si>
  <si>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</si>
  <si>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</si>
  <si>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</si>
  <si>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</si>
  <si>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</si>
  <si>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</si>
  <si>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</si>
  <si>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</si>
  <si>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</si>
  <si>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</si>
  <si>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</si>
  <si>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</si>
  <si>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</si>
  <si>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</si>
  <si>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</si>
  <si>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</si>
  <si>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</si>
  <si>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</si>
  <si>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</si>
  <si>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</si>
  <si>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</si>
  <si>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</si>
  <si>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</si>
  <si>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</si>
  <si>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</si>
  <si>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</si>
  <si>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</si>
  <si>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</si>
  <si>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</si>
  <si>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</si>
  <si>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</si>
  <si>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</si>
  <si>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</si>
  <si>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</si>
  <si>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</si>
  <si>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</si>
  <si>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</si>
  <si>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</si>
  <si>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</si>
  <si>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</si>
  <si>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</si>
  <si>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</si>
  <si>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</si>
  <si>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</si>
  <si>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</si>
  <si>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</si>
  <si>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</si>
  <si>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</si>
  <si>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</si>
  <si>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</si>
  <si>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</si>
  <si>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</si>
  <si>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</si>
  <si>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</si>
  <si>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</si>
  <si>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</si>
  <si>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</si>
  <si>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</si>
  <si>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</si>
  <si>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</si>
  <si>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</si>
  <si>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</si>
  <si>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</si>
  <si>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</si>
  <si>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</si>
  <si>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</si>
  <si>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</si>
  <si>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</si>
  <si>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</si>
  <si>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</si>
  <si>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</si>
  <si>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</si>
  <si>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</si>
  <si>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</si>
  <si>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</si>
  <si>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</si>
  <si>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</si>
  <si>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</si>
  <si>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</si>
  <si>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</si>
  <si>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</si>
  <si>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</si>
  <si>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</si>
  <si>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</si>
  <si>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</si>
  <si>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</si>
  <si>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</si>
  <si>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</si>
  <si>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</si>
  <si>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</si>
  <si>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</si>
  <si>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</si>
  <si>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</si>
  <si>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</si>
  <si>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</si>
  <si>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</si>
  <si>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</si>
  <si>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</si>
  <si>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</si>
  <si>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</si>
  <si>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</si>
  <si>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</si>
  <si>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</si>
  <si>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</si>
  <si>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</si>
  <si>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</si>
  <si>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</si>
  <si>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</si>
  <si>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</si>
  <si>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</si>
  <si>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</si>
  <si>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</si>
  <si>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</si>
  <si>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</si>
  <si>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</si>
  <si>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</si>
  <si>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</si>
  <si>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</si>
  <si>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</si>
  <si>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</si>
  <si>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</si>
  <si>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</si>
  <si>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</si>
  <si>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</si>
  <si>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</si>
  <si>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</si>
  <si>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</si>
  <si>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</si>
  <si>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</si>
  <si>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</si>
  <si>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</si>
  <si>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</si>
  <si>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</si>
  <si>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</si>
  <si>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</si>
  <si>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</si>
  <si>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</si>
  <si>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</si>
  <si>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</si>
  <si>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</si>
  <si>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</si>
  <si>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</si>
  <si>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</si>
  <si>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</si>
  <si>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</si>
  <si>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</si>
  <si>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</si>
  <si>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</si>
  <si>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</si>
  <si>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</si>
  <si>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</si>
  <si>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</si>
  <si>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</si>
  <si>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</si>
  <si>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</si>
  <si>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</si>
  <si>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</si>
  <si>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</si>
  <si>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</si>
  <si>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</si>
  <si>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</si>
  <si>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</si>
  <si>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</si>
  <si>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</si>
  <si>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</si>
  <si>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</si>
  <si>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</si>
  <si>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</si>
  <si>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</si>
  <si>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</si>
  <si>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</si>
  <si>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</si>
  <si>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</si>
  <si>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</si>
  <si>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</si>
  <si>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</si>
  <si>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</si>
  <si>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</si>
  <si>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</si>
  <si>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</si>
  <si>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</si>
  <si>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</si>
  <si>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</si>
  <si>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</si>
  <si>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</si>
  <si>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</si>
  <si>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</si>
  <si>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</si>
  <si>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</si>
  <si>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</si>
  <si>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</si>
  <si>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</si>
  <si>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</si>
  <si>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</si>
  <si>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</si>
  <si>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</si>
  <si>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</si>
  <si>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</si>
  <si>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</si>
  <si>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</si>
  <si>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</si>
  <si>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</si>
  <si>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</si>
  <si>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</si>
  <si>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</si>
  <si>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</si>
  <si>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</si>
  <si>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</si>
  <si>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</si>
  <si>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</si>
  <si>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</si>
  <si>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</si>
  <si>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</si>
  <si>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</si>
  <si>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</si>
  <si>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</si>
  <si>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</si>
  <si>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</si>
  <si>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</si>
  <si>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</si>
  <si>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</si>
  <si>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</si>
  <si>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</si>
  <si>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</si>
  <si>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</si>
  <si>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</si>
  <si>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</si>
  <si>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</si>
  <si>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</si>
  <si>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</si>
  <si>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</si>
  <si>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</si>
  <si>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</si>
  <si>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</si>
  <si>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</si>
  <si>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</si>
  <si>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</si>
  <si>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</si>
  <si>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</si>
  <si>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</si>
  <si>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</si>
  <si>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</si>
  <si>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</si>
  <si>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</si>
  <si>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</si>
  <si>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</si>
  <si>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</si>
  <si>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</si>
  <si>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</si>
  <si>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</si>
  <si>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</si>
  <si>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</si>
  <si>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</si>
  <si>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</si>
  <si>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</si>
  <si>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</si>
  <si>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</si>
  <si>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</si>
  <si>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</si>
  <si>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</si>
  <si>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</si>
  <si>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</si>
  <si>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</si>
  <si>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</si>
  <si>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</si>
  <si>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</si>
  <si>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</si>
  <si>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</si>
  <si>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</si>
  <si>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</si>
  <si>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</si>
  <si>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</si>
  <si>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</si>
  <si>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</si>
  <si>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</si>
  <si>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</si>
  <si>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</si>
  <si>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</si>
  <si>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</si>
  <si>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</si>
  <si>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</si>
  <si>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</si>
  <si>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</si>
  <si>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</si>
  <si>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</si>
  <si>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</si>
  <si>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</si>
  <si>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</si>
  <si>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</si>
  <si>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</si>
  <si>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</si>
  <si>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</si>
  <si>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</si>
  <si>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</si>
  <si>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</si>
  <si>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</si>
  <si>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</si>
  <si>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</si>
  <si>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</si>
  <si>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</si>
  <si>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</si>
  <si>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</si>
  <si>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</si>
  <si>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</si>
  <si>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</si>
  <si>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</si>
  <si>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</si>
  <si>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</si>
  <si>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</si>
  <si>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</si>
  <si>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</si>
  <si>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</si>
  <si>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</si>
  <si>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</si>
  <si>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</si>
  <si>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</si>
  <si>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</si>
  <si>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</si>
  <si>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</si>
  <si>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</si>
  <si>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</si>
  <si>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</si>
  <si>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</si>
  <si>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</si>
  <si>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</si>
  <si>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</si>
  <si>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</si>
  <si>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</si>
  <si>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</si>
  <si>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</si>
  <si>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</si>
  <si>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</si>
  <si>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</si>
  <si>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</si>
  <si>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</si>
  <si>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</si>
  <si>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</si>
  <si>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</si>
  <si>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</si>
  <si>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</si>
  <si>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</si>
  <si>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</si>
  <si>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</si>
  <si>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</si>
  <si>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</si>
  <si>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</si>
  <si>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</si>
  <si>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</si>
  <si>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</si>
  <si>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</si>
  <si>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</si>
  <si>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</si>
  <si>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</si>
  <si>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</si>
  <si>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</si>
  <si>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</si>
  <si>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</si>
  <si>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</si>
  <si>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</si>
  <si>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</si>
  <si>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</si>
  <si>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</si>
  <si>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</si>
  <si>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</si>
  <si>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</si>
  <si>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</si>
  <si>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</si>
  <si>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</si>
  <si>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</si>
  <si>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</si>
  <si>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</si>
  <si>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</si>
  <si>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</si>
  <si>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</si>
  <si>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</si>
  <si>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</si>
  <si>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</si>
  <si>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</si>
  <si>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</si>
  <si>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</si>
  <si>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</si>
  <si>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</si>
  <si>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</si>
  <si>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</si>
  <si>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</si>
  <si>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</si>
  <si>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</si>
  <si>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</si>
  <si>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</si>
  <si>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</si>
  <si>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</si>
  <si>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</si>
  <si>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</si>
  <si>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</si>
  <si>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</si>
  <si>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</si>
  <si>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</si>
  <si>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</si>
  <si>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</si>
  <si>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</si>
  <si>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</si>
  <si>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</si>
  <si>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</si>
  <si>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</si>
  <si>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</si>
  <si>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</si>
  <si>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</si>
  <si>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</si>
  <si>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</si>
  <si>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</si>
  <si>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</si>
  <si>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</si>
  <si>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</si>
  <si>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</si>
  <si>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</si>
  <si>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</si>
  <si>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</si>
  <si>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</si>
  <si>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</si>
  <si>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</si>
  <si>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</si>
  <si>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</si>
  <si>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</si>
  <si>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</si>
  <si>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</si>
  <si>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</si>
  <si>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</si>
  <si>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</si>
  <si>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</si>
  <si>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</si>
  <si>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</si>
  <si>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</si>
  <si>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</si>
  <si>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</si>
  <si>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</si>
  <si>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</si>
  <si>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</si>
  <si>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</si>
  <si>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</si>
  <si>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</si>
  <si>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</si>
  <si>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</si>
  <si>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</si>
  <si>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</si>
  <si>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</si>
  <si>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</si>
  <si>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</si>
  <si>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</si>
  <si>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</si>
  <si>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</si>
  <si>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</si>
  <si>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</si>
  <si>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</si>
  <si>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</si>
  <si>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</si>
  <si>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</si>
  <si>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</si>
  <si>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</si>
  <si>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</si>
  <si>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</si>
  <si>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</si>
  <si>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</si>
  <si>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</si>
  <si>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</si>
  <si>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</si>
  <si>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</si>
  <si>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</si>
  <si>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</si>
  <si>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</si>
  <si>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</si>
  <si>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</si>
  <si>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</si>
  <si>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</si>
  <si>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</si>
  <si>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</si>
  <si>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</si>
  <si>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</si>
  <si>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</si>
  <si>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</si>
  <si>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</si>
  <si>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</si>
  <si>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</si>
  <si>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</si>
  <si>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</si>
  <si>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</si>
  <si>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</si>
  <si>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</si>
  <si>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</si>
  <si>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</si>
  <si>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</si>
  <si>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</si>
  <si>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</si>
  <si>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</si>
  <si>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</si>
  <si>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</si>
  <si>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</si>
  <si>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</si>
  <si>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</si>
  <si>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</si>
  <si>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</si>
  <si>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</si>
  <si>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</si>
  <si>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</si>
  <si>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</si>
  <si>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</si>
  <si>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</si>
  <si>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</si>
  <si>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</si>
  <si>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</si>
  <si>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</si>
  <si>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</si>
  <si>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</si>
  <si>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</si>
  <si>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</si>
  <si>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</si>
  <si>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</si>
  <si>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</si>
  <si>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</si>
  <si>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</si>
  <si>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</si>
  <si>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</si>
  <si>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</si>
  <si>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</si>
  <si>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</si>
  <si>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</si>
  <si>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</si>
  <si>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</si>
  <si>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</si>
  <si>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</si>
  <si>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</si>
  <si>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</si>
  <si>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</si>
  <si>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</si>
  <si>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</si>
  <si>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</si>
  <si>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</si>
  <si>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</si>
  <si>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</si>
  <si>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</si>
  <si>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</si>
  <si>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</si>
  <si>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</si>
  <si>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</si>
  <si>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</si>
  <si>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</si>
  <si>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</si>
  <si>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</si>
  <si>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</si>
  <si>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</si>
  <si>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</si>
  <si>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</si>
  <si>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</si>
  <si>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</si>
  <si>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</si>
  <si>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</si>
  <si>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</si>
  <si>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</si>
  <si>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</si>
  <si>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</si>
  <si>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</si>
  <si>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</si>
  <si>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</si>
  <si>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</si>
  <si>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</si>
  <si>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</si>
  <si>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</si>
  <si>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</si>
  <si>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</si>
  <si>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</si>
  <si>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</si>
  <si>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</si>
  <si>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</si>
  <si>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</si>
  <si>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</si>
  <si>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</si>
  <si>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</si>
  <si>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</si>
  <si>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</si>
  <si>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</si>
  <si>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</si>
  <si>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</si>
  <si>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</si>
  <si>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</si>
  <si>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</si>
  <si>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</si>
  <si>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</si>
  <si>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</si>
  <si>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</si>
  <si>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</si>
  <si>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</si>
  <si>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</si>
  <si>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</si>
  <si>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</si>
  <si>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</si>
  <si>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</si>
  <si>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</si>
  <si>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</si>
  <si>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</si>
  <si>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</si>
  <si>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</si>
  <si>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</si>
  <si>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</si>
  <si>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</si>
  <si>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</si>
  <si>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</si>
  <si>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</si>
  <si>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</si>
  <si>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</si>
  <si>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</si>
  <si>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</si>
  <si>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</si>
  <si>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</si>
  <si>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</si>
  <si>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</si>
  <si>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</si>
  <si>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</si>
  <si>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</si>
  <si>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</si>
  <si>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</si>
  <si>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</si>
  <si>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</si>
  <si>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</si>
  <si>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</si>
  <si>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</si>
  <si>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</si>
  <si>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</si>
  <si>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</si>
  <si>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</si>
  <si>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</si>
  <si>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</si>
  <si>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</si>
  <si>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</si>
  <si>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</si>
  <si>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</si>
  <si>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</si>
  <si>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</si>
  <si>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</si>
  <si>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</si>
  <si>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</si>
  <si>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</si>
  <si>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</si>
  <si>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</si>
  <si>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</si>
  <si>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</si>
  <si>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</si>
  <si>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</si>
  <si>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</si>
  <si>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</si>
  <si>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</si>
  <si>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</si>
  <si>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</si>
  <si>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</si>
  <si>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</si>
  <si>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</si>
  <si>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</si>
  <si>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</si>
  <si>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</si>
  <si>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</si>
  <si>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</si>
  <si>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</si>
  <si>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</si>
  <si>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</si>
  <si>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</si>
  <si>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</si>
  <si>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</si>
  <si>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</si>
  <si>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</si>
  <si>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</si>
  <si>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</si>
  <si>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</si>
  <si>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</si>
  <si>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</si>
  <si>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</si>
  <si>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</si>
  <si>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</si>
  <si>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</si>
  <si>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</si>
  <si>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</si>
  <si>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</si>
  <si>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</si>
  <si>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</si>
  <si>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</si>
  <si>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</si>
  <si>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</si>
  <si>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</si>
  <si>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</si>
  <si>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</si>
  <si>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</si>
  <si>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</si>
  <si>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</si>
  <si>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</si>
  <si>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</si>
  <si>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</si>
  <si>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</si>
  <si>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</si>
  <si>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</si>
  <si>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</si>
  <si>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</si>
  <si>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</si>
  <si>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</si>
  <si>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</si>
  <si>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</si>
  <si>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</si>
  <si>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</si>
  <si>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</si>
  <si>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</si>
  <si>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</si>
  <si>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</si>
  <si>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</si>
  <si>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</si>
  <si>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</si>
  <si>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</si>
  <si>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</si>
  <si>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</si>
  <si>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</si>
  <si>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</si>
  <si>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</si>
  <si>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</si>
  <si>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</si>
  <si>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</si>
  <si>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</si>
  <si>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</si>
  <si>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</si>
  <si>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</si>
  <si>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</si>
  <si>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</si>
  <si>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</si>
  <si>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</si>
  <si>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</si>
  <si>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</si>
  <si>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</si>
  <si>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</si>
  <si>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</si>
  <si>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</si>
  <si>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</si>
  <si>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</si>
  <si>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</si>
  <si>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</si>
  <si>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</si>
  <si>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</si>
  <si>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</si>
  <si>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</si>
  <si>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</si>
  <si>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</si>
  <si>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</si>
  <si>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</si>
  <si>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</si>
  <si>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</si>
  <si>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</si>
  <si>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</si>
  <si>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</si>
  <si>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</si>
  <si>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</si>
  <si>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</si>
  <si>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</si>
  <si>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</si>
  <si>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</si>
  <si>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</si>
  <si>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</si>
  <si>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</si>
  <si>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</si>
  <si>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</si>
  <si>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</si>
  <si>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</si>
  <si>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</si>
  <si>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</si>
  <si>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</si>
  <si>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</si>
  <si>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</si>
  <si>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</si>
  <si>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</si>
  <si>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</si>
  <si>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</si>
  <si>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</si>
  <si>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</si>
  <si>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</si>
  <si>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</si>
  <si>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</si>
  <si>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</si>
  <si>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</si>
  <si>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</si>
  <si>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</si>
  <si>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</si>
  <si>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</si>
  <si>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</si>
  <si>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</si>
  <si>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</si>
  <si>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</si>
  <si>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</si>
  <si>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</si>
  <si>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</si>
  <si>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</si>
  <si>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</si>
  <si>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</si>
  <si>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</si>
  <si>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</si>
  <si>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</si>
  <si>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</si>
  <si>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</si>
  <si>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</si>
  <si>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</si>
  <si>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</si>
  <si>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</si>
  <si>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</si>
  <si>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</si>
  <si>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</si>
  <si>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</si>
  <si>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</si>
  <si>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</si>
  <si>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</si>
  <si>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</si>
  <si>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</si>
  <si>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</si>
  <si>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</si>
  <si>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</si>
  <si>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</si>
  <si>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</si>
  <si>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</si>
  <si>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</si>
  <si>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</si>
  <si>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</si>
  <si>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</si>
  <si>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</si>
  <si>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</si>
  <si>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</si>
  <si>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</si>
  <si>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</si>
  <si>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</si>
  <si>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</si>
  <si>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</si>
  <si>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</si>
  <si>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</si>
  <si>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</si>
  <si>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</si>
  <si>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</si>
  <si>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</si>
  <si>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</si>
  <si>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</si>
  <si>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</si>
  <si>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</si>
  <si>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</si>
  <si>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</si>
  <si>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</si>
  <si>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</si>
  <si>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</si>
  <si>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</si>
  <si>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</si>
  <si>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</si>
  <si>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</si>
  <si>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</si>
  <si>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</si>
  <si>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</si>
  <si>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</si>
  <si>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</si>
  <si>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</si>
  <si>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</si>
  <si>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</si>
  <si>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</si>
  <si>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</si>
  <si>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</si>
  <si>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</si>
  <si>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</si>
  <si>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</si>
  <si>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</si>
  <si>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</si>
  <si>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</si>
  <si>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</si>
  <si>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</si>
  <si>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</si>
  <si>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</si>
  <si>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</si>
  <si>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</si>
  <si>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</si>
  <si>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</si>
  <si>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</si>
  <si>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</si>
  <si>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</si>
  <si>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</si>
  <si>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</si>
  <si>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</si>
  <si>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</si>
  <si>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</si>
  <si>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</si>
  <si>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</si>
  <si>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</si>
  <si>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</si>
  <si>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</si>
  <si>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</si>
  <si>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</si>
  <si>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</si>
  <si>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</si>
  <si>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</si>
  <si>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</si>
  <si>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</si>
  <si>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</si>
  <si>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</si>
  <si>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</si>
  <si>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</si>
  <si>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</si>
  <si>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</si>
  <si>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</si>
  <si>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</si>
  <si>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</si>
  <si>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</si>
  <si>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</si>
  <si>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</si>
  <si>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</si>
  <si>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</si>
  <si>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</si>
  <si>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</si>
  <si>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</si>
  <si>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</si>
  <si>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</si>
  <si>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</si>
  <si>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</si>
  <si>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</si>
  <si>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</si>
  <si>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</si>
  <si>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</si>
  <si>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</si>
  <si>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</si>
  <si>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</si>
  <si>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</si>
  <si>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</si>
  <si>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</si>
  <si>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</si>
  <si>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</si>
  <si>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</si>
  <si>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</si>
  <si>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</si>
  <si>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</si>
  <si>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</si>
  <si>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</si>
  <si>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</si>
  <si>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</si>
  <si>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</si>
  <si>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</si>
  <si>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</si>
  <si>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</si>
  <si>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</si>
  <si>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</si>
  <si>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</si>
  <si>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</si>
  <si>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</si>
  <si>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</si>
  <si>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</si>
  <si>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</si>
  <si>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</si>
  <si>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</si>
  <si>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</si>
  <si>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</si>
  <si>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</si>
  <si>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</si>
  <si>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</si>
  <si>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</si>
  <si>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</si>
  <si>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</si>
  <si>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</si>
  <si>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</si>
  <si>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</si>
  <si>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</si>
  <si>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</si>
  <si>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</si>
  <si>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</si>
  <si>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</si>
  <si>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</si>
  <si>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</si>
  <si>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</si>
  <si>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</si>
  <si>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</si>
  <si>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</si>
  <si>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</si>
  <si>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</si>
  <si>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</si>
  <si>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</si>
  <si>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</si>
  <si>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</si>
  <si>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</si>
  <si>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</si>
  <si>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</si>
  <si>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</si>
  <si>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</si>
  <si>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</si>
  <si>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</si>
  <si>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</si>
  <si>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</si>
  <si>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</si>
  <si>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</si>
  <si>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</si>
  <si>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</si>
  <si>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</si>
  <si>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</si>
  <si>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</si>
  <si>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</si>
  <si>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</si>
  <si>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</si>
  <si>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</si>
  <si>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</si>
  <si>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</si>
  <si>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</si>
  <si>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</si>
  <si>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</si>
  <si>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</si>
  <si>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</si>
  <si>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</si>
  <si>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</si>
  <si>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</si>
  <si>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</si>
  <si>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</si>
  <si>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</si>
  <si>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</si>
  <si>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</si>
  <si>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</si>
  <si>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</si>
  <si>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</si>
  <si>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</si>
  <si>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</si>
  <si>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</si>
  <si>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</si>
  <si>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</si>
  <si>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</si>
  <si>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</si>
  <si>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</si>
  <si>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</si>
  <si>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</si>
  <si>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</si>
  <si>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</si>
  <si>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</si>
  <si>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</si>
  <si>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</si>
  <si>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</si>
  <si>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</si>
  <si>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</si>
  <si>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</si>
  <si>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</si>
  <si>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</si>
  <si>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</si>
  <si>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</si>
  <si>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</si>
  <si>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</si>
  <si>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</si>
  <si>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</si>
  <si>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</si>
  <si>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</si>
  <si>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</si>
  <si>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</si>
  <si>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</si>
  <si>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</si>
  <si>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</si>
  <si>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</si>
  <si>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</si>
  <si>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</si>
  <si>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</si>
  <si>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</si>
  <si>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</si>
  <si>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</si>
  <si>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</si>
  <si>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</si>
  <si>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</si>
  <si>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</si>
  <si>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</si>
  <si>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</si>
  <si>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</si>
  <si>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</si>
  <si>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</si>
  <si>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</si>
  <si>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</si>
  <si>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</si>
  <si>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</si>
  <si>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</si>
  <si>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</si>
  <si>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</si>
  <si>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</si>
  <si>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</si>
  <si>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</si>
  <si>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</si>
  <si>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</si>
  <si>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</si>
  <si>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</si>
  <si>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</si>
  <si>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</si>
  <si>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</si>
  <si>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</si>
  <si>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</si>
  <si>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</si>
  <si>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</si>
  <si>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</si>
  <si>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</si>
  <si>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</si>
  <si>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</si>
  <si>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</si>
  <si>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</si>
  <si>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</si>
  <si>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</si>
  <si>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</si>
  <si>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</si>
  <si>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</si>
  <si>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</si>
  <si>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</si>
  <si>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</si>
  <si>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</si>
  <si>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</si>
  <si>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</si>
  <si>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</si>
  <si>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</si>
  <si>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</si>
  <si>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</si>
  <si>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</si>
  <si>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</si>
  <si>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</si>
  <si>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</si>
  <si>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</si>
  <si>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</si>
  <si>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</si>
  <si>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</si>
  <si>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</si>
  <si>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</si>
  <si>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</si>
  <si>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</si>
  <si>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</si>
  <si>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</si>
  <si>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</si>
  <si>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</si>
  <si>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</si>
  <si>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</si>
  <si>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</si>
  <si>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</si>
  <si>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</si>
  <si>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</si>
  <si>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</si>
  <si>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</si>
  <si>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</si>
  <si>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</si>
  <si>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</si>
  <si>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</si>
  <si>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</si>
  <si>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</si>
  <si>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</si>
  <si>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</si>
  <si>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</si>
  <si>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</si>
  <si>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</si>
  <si>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</si>
  <si>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</si>
  <si>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</si>
  <si>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</si>
  <si>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</si>
  <si>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</si>
  <si>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</si>
  <si>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</si>
  <si>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</si>
  <si>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</si>
  <si>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</si>
  <si>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</si>
  <si>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</si>
  <si>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</si>
  <si>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</si>
  <si>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</si>
  <si>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</si>
  <si>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</si>
  <si>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</si>
  <si>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</si>
  <si>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</si>
  <si>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</si>
  <si>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</si>
  <si>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</si>
  <si>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</si>
  <si>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</si>
  <si>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</si>
  <si>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</si>
  <si>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</si>
  <si>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</si>
  <si>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</si>
  <si>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</si>
  <si>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</si>
  <si>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</si>
  <si>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</si>
  <si>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</si>
  <si>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</si>
  <si>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</si>
  <si>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</si>
  <si>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</si>
  <si>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</si>
  <si>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</si>
  <si>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</si>
  <si>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</si>
  <si>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</si>
  <si>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</si>
  <si>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</si>
  <si>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</si>
  <si>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</si>
  <si>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</si>
  <si>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</si>
  <si>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</si>
  <si>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</si>
  <si>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</si>
  <si>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</si>
  <si>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</si>
  <si>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</si>
  <si>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</si>
  <si>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</si>
  <si>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</si>
  <si>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</si>
  <si>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</si>
  <si>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</si>
  <si>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</si>
  <si>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</si>
  <si>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</si>
  <si>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</si>
  <si>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</si>
  <si>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</si>
  <si>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</si>
  <si>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</si>
  <si>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</si>
  <si>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</si>
  <si>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</si>
  <si>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</si>
  <si>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</si>
  <si>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</si>
  <si>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</si>
  <si>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</si>
  <si>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</si>
  <si>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</si>
  <si>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</si>
  <si>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</si>
  <si>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</si>
  <si>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</si>
  <si>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</si>
  <si>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</si>
  <si>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</si>
  <si>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</si>
  <si>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</si>
  <si>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</si>
  <si>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</si>
  <si>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</si>
  <si>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</si>
  <si>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</si>
  <si>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</si>
  <si>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</si>
  <si>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</si>
  <si>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</si>
  <si>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</si>
  <si>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</si>
  <si>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</si>
  <si>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</si>
  <si>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</si>
  <si>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</si>
  <si>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</si>
  <si>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</si>
  <si>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</si>
  <si>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</si>
  <si>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</si>
  <si>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</si>
  <si>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</si>
  <si>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</si>
  <si>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</si>
  <si>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</si>
  <si>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</si>
  <si>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</si>
  <si>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</si>
  <si>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</si>
  <si>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</si>
  <si>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</si>
  <si>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</si>
  <si>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</si>
  <si>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</si>
  <si>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</si>
  <si>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</si>
  <si>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</si>
  <si>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</si>
  <si>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</si>
  <si>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</si>
  <si>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</si>
  <si>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</si>
  <si>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</si>
  <si>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</si>
  <si>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</si>
  <si>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</si>
  <si>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</si>
  <si>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</si>
  <si>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</si>
  <si>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</si>
  <si>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</si>
  <si>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</si>
  <si>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</si>
  <si>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</si>
  <si>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</si>
  <si>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</si>
  <si>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</si>
  <si>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</si>
  <si>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</si>
  <si>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</si>
  <si>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</si>
  <si>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</si>
  <si>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</si>
  <si>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</si>
  <si>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</si>
  <si>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</si>
  <si>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</si>
  <si>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</si>
  <si>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</si>
  <si>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</si>
  <si>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</si>
  <si>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</si>
  <si>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</si>
  <si>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</si>
  <si>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</si>
  <si>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</si>
  <si>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</si>
  <si>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</si>
  <si>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</si>
  <si>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</si>
  <si>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</si>
  <si>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</si>
  <si>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</si>
  <si>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</si>
  <si>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</si>
  <si>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</si>
  <si>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</si>
  <si>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</si>
  <si>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</si>
  <si>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</si>
  <si>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</si>
  <si>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</si>
  <si>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</si>
  <si>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</si>
  <si>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</si>
  <si>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</si>
  <si>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</si>
  <si>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</si>
  <si>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</si>
  <si>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</si>
  <si>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</si>
  <si>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</si>
  <si>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</si>
  <si>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</si>
  <si>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</si>
  <si>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</si>
  <si>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</si>
  <si>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</si>
  <si>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</si>
  <si>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</si>
  <si>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</si>
  <si>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</si>
  <si>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</si>
  <si>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</si>
  <si>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</si>
  <si>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</si>
  <si>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</si>
  <si>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</si>
  <si>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</si>
  <si>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</si>
  <si>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</si>
  <si>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</si>
  <si>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</si>
  <si>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</si>
  <si>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</si>
  <si>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</si>
  <si>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</si>
  <si>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</si>
  <si>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</si>
  <si>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</si>
  <si>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</si>
  <si>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</si>
  <si>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</si>
  <si>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</si>
  <si>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</si>
  <si>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</si>
  <si>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</si>
  <si>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</si>
  <si>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</si>
  <si>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</si>
  <si>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</si>
  <si>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</si>
  <si>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</si>
  <si>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</si>
  <si>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</si>
  <si>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</si>
  <si>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</si>
  <si>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</si>
  <si>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</si>
  <si>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</si>
  <si>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</si>
  <si>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</si>
  <si>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</si>
  <si>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</si>
  <si>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</si>
  <si>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</si>
  <si>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</si>
  <si>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</si>
  <si>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</si>
  <si>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</si>
  <si>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</si>
  <si>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</si>
  <si>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</si>
  <si>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</si>
  <si>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</si>
  <si>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</si>
  <si>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</si>
  <si>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</si>
  <si>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</si>
  <si>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</si>
  <si>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</si>
  <si>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</si>
  <si>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</si>
  <si>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</si>
  <si>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</si>
  <si>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</si>
  <si>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</si>
  <si>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</si>
  <si>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</si>
  <si>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</si>
  <si>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</si>
  <si>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</si>
  <si>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</si>
  <si>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</si>
  <si>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</si>
  <si>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</si>
  <si>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</si>
  <si>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</si>
  <si>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</si>
  <si>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</si>
  <si>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</si>
  <si>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</si>
  <si>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</si>
  <si>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</si>
  <si>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</si>
  <si>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</si>
  <si>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</si>
  <si>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</si>
  <si>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</si>
  <si>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</si>
  <si>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</si>
  <si>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</si>
  <si>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</si>
  <si>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</si>
  <si>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</si>
  <si>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</si>
  <si>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</si>
  <si>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</si>
  <si>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</si>
  <si>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</si>
  <si>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</si>
  <si>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</si>
  <si>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</si>
  <si>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</si>
  <si>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</si>
  <si>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</si>
  <si>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</si>
  <si>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</si>
  <si>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</si>
  <si>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</si>
  <si>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</si>
  <si>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</si>
  <si>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</si>
  <si>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</si>
  <si>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</si>
  <si>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</si>
  <si>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</si>
  <si>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</si>
  <si>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</si>
  <si>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</si>
  <si>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</si>
  <si>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</si>
  <si>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</si>
  <si>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</si>
  <si>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</si>
  <si>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</si>
  <si>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</si>
  <si>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</si>
  <si>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</si>
  <si>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</si>
  <si>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</si>
  <si>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</si>
  <si>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</si>
  <si>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</si>
  <si>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</si>
  <si>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</si>
  <si>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</si>
  <si>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</si>
  <si>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</si>
  <si>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</si>
  <si>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</si>
  <si>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</si>
  <si>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</si>
  <si>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</si>
  <si>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</si>
  <si>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</si>
  <si>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</si>
  <si>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</si>
  <si>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</si>
  <si>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</si>
  <si>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</si>
  <si>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</si>
  <si>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</si>
  <si>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</si>
  <si>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</si>
  <si>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</si>
  <si>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</si>
  <si>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</si>
  <si>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</si>
  <si>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</si>
  <si>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</si>
  <si>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</si>
  <si>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</si>
  <si>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</si>
  <si>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</si>
  <si>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</si>
  <si>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</si>
  <si>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</si>
  <si>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</si>
  <si>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</si>
  <si>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</si>
  <si>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</si>
  <si>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</si>
  <si>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</si>
  <si>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</si>
  <si>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</si>
  <si>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</si>
  <si>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</si>
  <si>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</si>
  <si>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</si>
  <si>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</si>
  <si>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</si>
  <si>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</si>
  <si>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</si>
  <si>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</si>
  <si>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</si>
  <si>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</si>
  <si>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</si>
  <si>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</si>
  <si>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</si>
  <si>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</si>
  <si>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</si>
  <si>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</si>
  <si>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</si>
  <si>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</si>
  <si>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</si>
  <si>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</si>
  <si>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</si>
  <si>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</si>
  <si>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</si>
  <si>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</si>
  <si>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</si>
  <si>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</si>
  <si>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</si>
  <si>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</si>
  <si>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</si>
  <si>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</si>
  <si>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</si>
  <si>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</si>
  <si>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</si>
  <si>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</si>
  <si>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</si>
  <si>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</si>
  <si>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</si>
  <si>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</si>
  <si>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</si>
  <si>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</si>
  <si>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</si>
  <si>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</si>
  <si>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</si>
  <si>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</si>
  <si>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</si>
  <si>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</si>
  <si>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</si>
  <si>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</si>
  <si>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</si>
  <si>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</si>
  <si>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</si>
  <si>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</si>
  <si>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</si>
  <si>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</si>
  <si>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</si>
  <si>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</si>
  <si>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</si>
  <si>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</si>
  <si>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</si>
  <si>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</si>
  <si>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</si>
  <si>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</si>
  <si>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</si>
  <si>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</si>
  <si>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</si>
  <si>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</si>
  <si>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</si>
  <si>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</si>
  <si>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</si>
  <si>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</si>
  <si>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</si>
  <si>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</si>
  <si>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</si>
  <si>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</si>
  <si>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</si>
  <si>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</si>
  <si>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</si>
  <si>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</si>
  <si>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</si>
  <si>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</si>
  <si>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</si>
  <si>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</si>
  <si>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</si>
  <si>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</si>
  <si>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</si>
  <si>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</si>
  <si>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</si>
  <si>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</si>
  <si>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</si>
  <si>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</si>
  <si>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</si>
  <si>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</si>
  <si>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</si>
  <si>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</si>
  <si>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</si>
  <si>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</si>
  <si>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</si>
  <si>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</si>
  <si>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</si>
  <si>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</si>
  <si>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</si>
  <si>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</si>
  <si>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</si>
  <si>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</si>
  <si>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</si>
  <si>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</si>
  <si>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</si>
  <si>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</si>
  <si>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</si>
  <si>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</si>
  <si>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</si>
  <si>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</si>
  <si>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</si>
  <si>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</si>
  <si>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</si>
  <si>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</si>
  <si>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</si>
  <si>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</si>
  <si>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</si>
  <si>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</si>
  <si>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</si>
  <si>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</si>
  <si>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</si>
  <si>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</si>
  <si>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</si>
  <si>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</si>
  <si>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</si>
  <si>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</si>
  <si>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</si>
  <si>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</si>
  <si>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</si>
  <si>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</si>
  <si>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</si>
  <si>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</si>
  <si>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</si>
  <si>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</si>
  <si>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</si>
  <si>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</si>
  <si>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</si>
  <si>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</si>
  <si>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</si>
  <si>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</si>
  <si>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</si>
  <si>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</si>
  <si>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</si>
  <si>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</si>
  <si>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</si>
  <si>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</si>
  <si>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</si>
  <si>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</si>
  <si>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</si>
  <si>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</si>
  <si>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</si>
  <si>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</si>
  <si>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</si>
  <si>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</si>
  <si>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</si>
  <si>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</si>
  <si>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</si>
  <si>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</si>
  <si>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</si>
  <si>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</si>
  <si>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</si>
  <si>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</si>
  <si>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</si>
  <si>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</si>
  <si>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</si>
  <si>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</si>
  <si>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</si>
  <si>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</si>
  <si>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</si>
  <si>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</si>
  <si>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</si>
  <si>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</si>
  <si>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</si>
  <si>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</si>
  <si>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</si>
  <si>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</si>
  <si>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</si>
  <si>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</si>
  <si>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</si>
  <si>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</si>
  <si>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</si>
  <si>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</si>
  <si>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</si>
  <si>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</si>
  <si>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</si>
  <si>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</si>
  <si>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</si>
  <si>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</si>
  <si>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</si>
  <si>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</si>
  <si>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</si>
  <si>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</si>
  <si>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</si>
  <si>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</si>
  <si>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</si>
  <si>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</si>
  <si>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</si>
  <si>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</si>
  <si>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</si>
  <si>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</si>
  <si>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</si>
  <si>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</si>
  <si>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</si>
  <si>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</si>
  <si>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</si>
  <si>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</si>
  <si>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</si>
  <si>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</si>
  <si>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</si>
  <si>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</si>
  <si>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</si>
  <si>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</si>
  <si>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</si>
  <si>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</si>
  <si>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</si>
  <si>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</si>
  <si>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</si>
  <si>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</si>
  <si>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</si>
  <si>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</si>
  <si>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</si>
  <si>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</si>
  <si>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</si>
  <si>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</si>
  <si>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</si>
  <si>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</si>
  <si>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</si>
  <si>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</si>
  <si>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</si>
  <si>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</si>
  <si>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</si>
  <si>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</si>
  <si>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</si>
  <si>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</si>
  <si>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</si>
  <si>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</si>
  <si>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</si>
  <si>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</si>
  <si>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</si>
  <si>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</si>
  <si>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</si>
  <si>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</si>
  <si>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</si>
  <si>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</si>
  <si>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</si>
  <si>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</si>
  <si>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</si>
  <si>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</si>
  <si>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</si>
  <si>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</si>
  <si>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</si>
  <si>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</si>
  <si>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</si>
  <si>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</si>
  <si>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</si>
  <si>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</si>
  <si>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</si>
  <si>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</si>
  <si>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</si>
  <si>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</si>
  <si>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</si>
  <si>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</si>
  <si>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</si>
  <si>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</si>
  <si>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</si>
  <si>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</si>
  <si>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</si>
  <si>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</si>
  <si>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</si>
  <si>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</si>
  <si>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</si>
  <si>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</si>
  <si>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</si>
  <si>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</si>
  <si>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</si>
  <si>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</si>
  <si>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</si>
  <si>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</si>
  <si>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</si>
  <si>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</si>
  <si>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</si>
  <si>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</si>
  <si>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</si>
  <si>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</si>
  <si>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</si>
  <si>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</si>
  <si>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</si>
  <si>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</si>
  <si>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</si>
  <si>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</si>
  <si>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</si>
  <si>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</si>
  <si>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</si>
  <si>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</si>
  <si>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</si>
  <si>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</si>
  <si>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</si>
  <si>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</si>
  <si>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</si>
  <si>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</si>
  <si>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</si>
  <si>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</si>
  <si>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</si>
  <si>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</si>
  <si>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</si>
  <si>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</si>
  <si>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</si>
  <si>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</si>
  <si>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</si>
  <si>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</si>
  <si>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</si>
  <si>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</si>
  <si>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</si>
  <si>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</si>
  <si>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</si>
  <si>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</si>
  <si>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</si>
  <si>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</si>
  <si>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</si>
  <si>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</si>
  <si>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</si>
  <si>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</si>
  <si>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</si>
  <si>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</si>
  <si>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</si>
  <si>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</si>
  <si>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</si>
  <si>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</si>
  <si>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</si>
  <si>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</si>
  <si>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</si>
  <si>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</si>
  <si>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</si>
  <si>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</si>
  <si>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</si>
  <si>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</si>
  <si>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</si>
  <si>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</si>
  <si>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</si>
  <si>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</si>
  <si>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</si>
  <si>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</si>
  <si>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</si>
  <si>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</si>
  <si>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</si>
  <si>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</si>
  <si>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</si>
  <si>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</si>
  <si>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</si>
  <si>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</si>
  <si>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</si>
  <si>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</si>
  <si>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</si>
  <si>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</si>
  <si>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</si>
  <si>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</si>
  <si>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</si>
  <si>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</si>
  <si>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</si>
  <si>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</si>
  <si>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</si>
  <si>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</si>
  <si>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</si>
  <si>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</si>
  <si>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</si>
  <si>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</si>
  <si>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</si>
  <si>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</si>
  <si>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</si>
  <si>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</si>
  <si>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</si>
  <si>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</si>
  <si>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</si>
  <si>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</si>
  <si>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</si>
  <si>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</si>
  <si>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</si>
  <si>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</si>
  <si>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</si>
  <si>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</si>
  <si>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</si>
  <si>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</si>
  <si>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</si>
  <si>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</si>
  <si>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</si>
  <si>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</si>
  <si>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</si>
  <si>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</si>
  <si>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</si>
  <si>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</si>
  <si>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</si>
  <si>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</si>
  <si>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</si>
  <si>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</si>
  <si>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</si>
  <si>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</si>
  <si>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</si>
  <si>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</si>
  <si>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</si>
  <si>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</si>
  <si>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</si>
  <si>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</si>
  <si>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</si>
  <si>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</si>
  <si>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</si>
  <si>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</si>
  <si>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</si>
  <si>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</si>
  <si>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</si>
  <si>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</si>
  <si>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</si>
  <si>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</si>
  <si>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</si>
  <si>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</si>
  <si>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</si>
  <si>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</si>
  <si>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</si>
  <si>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</si>
  <si>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</si>
  <si>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</si>
  <si>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</si>
  <si>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</si>
  <si>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</si>
  <si>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</si>
  <si>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</si>
  <si>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</si>
  <si>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</si>
  <si>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</si>
  <si>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</si>
  <si>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</si>
  <si>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</si>
  <si>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</si>
  <si>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</si>
  <si>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</si>
  <si>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</si>
  <si>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</si>
  <si>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</si>
  <si>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</si>
  <si>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</si>
  <si>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</si>
  <si>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</si>
  <si>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</si>
  <si>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</si>
  <si>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</si>
  <si>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</si>
  <si>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</si>
  <si>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</si>
  <si>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</si>
  <si>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</si>
  <si>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</si>
  <si>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</si>
  <si>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</si>
  <si>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</si>
  <si>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</si>
  <si>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</si>
  <si>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</si>
  <si>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</si>
  <si>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</si>
  <si>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</si>
  <si>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</si>
  <si>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</si>
  <si>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</si>
  <si>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</si>
  <si>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</si>
  <si>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</si>
  <si>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</si>
  <si>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</si>
  <si>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</si>
  <si>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</si>
  <si>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</si>
  <si>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</si>
  <si>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</si>
  <si>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</si>
  <si>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</si>
  <si>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</si>
  <si>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</si>
  <si>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</si>
  <si>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</si>
  <si>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</si>
  <si>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</si>
  <si>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</si>
  <si>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</si>
  <si>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</si>
  <si>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</si>
  <si>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</si>
  <si>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</si>
  <si>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</si>
  <si>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</si>
  <si>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</si>
  <si>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</si>
  <si>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</si>
  <si>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</si>
  <si>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</si>
  <si>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</si>
  <si>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</si>
  <si>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</si>
  <si>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</si>
  <si>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</si>
  <si>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</si>
  <si>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</si>
  <si>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</si>
  <si>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</si>
  <si>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</si>
  <si>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</si>
  <si>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</si>
  <si>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</si>
  <si>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</si>
  <si>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</si>
  <si>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</si>
  <si>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</si>
  <si>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</si>
  <si>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</si>
  <si>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</si>
  <si>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</si>
  <si>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</si>
  <si>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</si>
  <si>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</si>
  <si>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</si>
  <si>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</si>
  <si>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</si>
  <si>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</si>
  <si>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</si>
  <si>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</si>
  <si>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</si>
  <si>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</si>
  <si>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</si>
  <si>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</si>
  <si>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</si>
  <si>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</si>
  <si>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</si>
  <si>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</si>
  <si>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</si>
  <si>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</si>
  <si>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</si>
  <si>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</si>
  <si>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</si>
  <si>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</si>
  <si>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</si>
  <si>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</si>
  <si>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</si>
  <si>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</si>
  <si>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</si>
  <si>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</si>
  <si>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</si>
  <si>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</si>
  <si>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</si>
  <si>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</si>
  <si>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</si>
  <si>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</si>
  <si>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</si>
  <si>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</si>
  <si>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</si>
  <si>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</si>
  <si>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</si>
  <si>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</si>
  <si>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</si>
  <si>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</si>
  <si>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</si>
  <si>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</si>
  <si>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</si>
  <si>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</si>
  <si>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</si>
  <si>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</si>
  <si>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</si>
  <si>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</si>
  <si>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</si>
  <si>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</si>
  <si>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</si>
  <si>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</si>
  <si>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</si>
  <si>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</si>
  <si>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</si>
  <si>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</si>
  <si>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</si>
  <si>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</si>
  <si>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</si>
  <si>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</si>
  <si>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</si>
  <si>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</si>
  <si>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</si>
  <si>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</si>
  <si>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</si>
  <si>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</si>
  <si>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</si>
  <si>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</si>
  <si>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</si>
  <si>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</si>
  <si>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</si>
  <si>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</si>
  <si>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</si>
  <si>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</si>
  <si>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</si>
  <si>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</si>
  <si>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</si>
  <si>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</si>
  <si>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</si>
  <si>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</si>
  <si>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</si>
  <si>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</si>
  <si>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</si>
  <si>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</si>
  <si>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</si>
  <si>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</si>
  <si>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</si>
  <si>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</si>
  <si>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</si>
  <si>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</si>
  <si>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</si>
  <si>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</si>
  <si>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</si>
  <si>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</si>
  <si>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</si>
  <si>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</si>
  <si>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</si>
  <si>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</si>
  <si>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</si>
  <si>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</si>
  <si>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</si>
  <si>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</si>
  <si>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</si>
  <si>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</si>
  <si>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</si>
  <si>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</si>
  <si>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</si>
  <si>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</si>
  <si>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</si>
  <si>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</si>
  <si>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</si>
  <si>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</si>
  <si>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</si>
  <si>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</si>
  <si>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</si>
  <si>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</si>
  <si>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</si>
  <si>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</si>
  <si>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</si>
  <si>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</si>
  <si>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</si>
  <si>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</si>
  <si>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</si>
  <si>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</si>
  <si>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</si>
  <si>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</si>
  <si>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</si>
  <si>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</si>
  <si>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</si>
  <si>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</si>
  <si>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</si>
  <si>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</si>
  <si>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</si>
  <si>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</si>
  <si>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</si>
  <si>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</si>
  <si>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</si>
  <si>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</si>
  <si>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</si>
  <si>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</si>
  <si>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</si>
  <si>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</si>
  <si>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</si>
  <si>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</si>
  <si>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</si>
  <si>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</si>
  <si>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</si>
  <si>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</si>
  <si>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</si>
  <si>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</si>
  <si>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</si>
  <si>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</si>
  <si>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</si>
  <si>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</si>
  <si>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</si>
  <si>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</si>
  <si>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</si>
  <si>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</si>
  <si>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</si>
  <si>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</si>
  <si>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</si>
  <si>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</si>
  <si>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</si>
  <si>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</si>
  <si>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</si>
  <si>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</si>
  <si>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</si>
  <si>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</si>
  <si>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</si>
  <si>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</si>
  <si>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</si>
  <si>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</si>
  <si>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</si>
  <si>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</si>
  <si>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</si>
  <si>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</si>
  <si>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</si>
  <si>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</si>
  <si>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</si>
  <si>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</si>
  <si>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</si>
  <si>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</si>
  <si>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</si>
  <si>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</si>
  <si>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</si>
  <si>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</si>
  <si>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</si>
  <si>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</si>
  <si>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</si>
  <si>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</si>
  <si>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</si>
  <si>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</si>
  <si>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</si>
  <si>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</si>
  <si>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</si>
  <si>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</si>
  <si>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</si>
  <si>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</si>
  <si>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</si>
  <si>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</si>
  <si>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</si>
  <si>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</si>
  <si>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</si>
  <si>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</si>
  <si>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</si>
  <si>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</si>
  <si>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</si>
  <si>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</si>
  <si>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</si>
  <si>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</si>
  <si>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</si>
  <si>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</si>
  <si>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</si>
  <si>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</si>
  <si>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</si>
  <si>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</si>
  <si>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</si>
  <si>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</si>
  <si>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</si>
  <si>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</si>
  <si>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</si>
  <si>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</si>
  <si>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</si>
  <si>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</si>
  <si>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</si>
  <si>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</si>
  <si>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</si>
  <si>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</si>
  <si>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</si>
  <si>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</si>
  <si>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</si>
  <si>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</si>
  <si>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</si>
  <si>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</si>
  <si>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</si>
  <si>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</si>
  <si>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</si>
  <si>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</si>
  <si>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</si>
  <si>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</si>
  <si>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</si>
  <si>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</si>
  <si>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</si>
  <si>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</si>
  <si>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</si>
  <si>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</si>
  <si>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</si>
  <si>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</si>
  <si>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</si>
  <si>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</si>
  <si>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</si>
  <si>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</si>
  <si>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</si>
  <si>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</si>
  <si>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</si>
  <si>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</si>
  <si>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</si>
  <si>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</si>
  <si>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</si>
  <si>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</si>
  <si>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</si>
  <si>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</si>
  <si>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</si>
  <si>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</si>
  <si>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</si>
  <si>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</si>
  <si>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</si>
  <si>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</si>
  <si>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</si>
  <si>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</si>
  <si>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</si>
  <si>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</si>
  <si>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</si>
  <si>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</si>
  <si>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</si>
  <si>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</si>
  <si>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</si>
  <si>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</si>
  <si>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</si>
  <si>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</si>
  <si>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</si>
  <si>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</si>
  <si>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</si>
  <si>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</si>
  <si>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</si>
  <si>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</si>
  <si>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</si>
  <si>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</si>
  <si>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</si>
  <si>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</si>
  <si>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</si>
  <si>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</si>
  <si>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</si>
  <si>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</si>
  <si>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</si>
  <si>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</si>
  <si>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</si>
  <si>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</si>
  <si>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</si>
  <si>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</si>
  <si>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</si>
  <si>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</si>
  <si>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</si>
  <si>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</si>
  <si>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</si>
  <si>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</si>
  <si>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</si>
  <si>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</si>
  <si>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</si>
  <si>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</si>
  <si>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</si>
  <si>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</si>
  <si>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</si>
  <si>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</si>
  <si>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</si>
  <si>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</si>
  <si>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</si>
  <si>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</si>
  <si>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</si>
  <si>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</si>
  <si>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</si>
  <si>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</si>
  <si>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</si>
  <si>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</si>
  <si>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</si>
  <si>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</si>
  <si>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</si>
  <si>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</si>
  <si>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</si>
  <si>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</si>
  <si>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</si>
  <si>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</si>
  <si>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</si>
  <si>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</si>
  <si>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</si>
  <si>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</si>
  <si>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</si>
  <si>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</si>
  <si>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</si>
  <si>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</si>
  <si>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</si>
  <si>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</si>
  <si>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</si>
  <si>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</si>
  <si>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</si>
  <si>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</si>
  <si>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</si>
  <si>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</si>
  <si>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</si>
  <si>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</si>
  <si>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</si>
  <si>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</si>
  <si>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</si>
  <si>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</si>
  <si>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</si>
  <si>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</si>
  <si>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</si>
  <si>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</si>
  <si>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</si>
  <si>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</si>
  <si>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</si>
  <si>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</si>
  <si>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</si>
  <si>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</si>
  <si>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</si>
  <si>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</si>
  <si>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</si>
  <si>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</si>
  <si>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</si>
  <si>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</si>
  <si>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</si>
  <si>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</si>
  <si>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</si>
  <si>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</si>
  <si>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</si>
  <si>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</si>
  <si>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</si>
  <si>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</si>
  <si>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</si>
  <si>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</si>
  <si>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</si>
  <si>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</si>
  <si>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</si>
  <si>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</si>
  <si>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</si>
  <si>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</si>
  <si>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</si>
  <si>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</si>
  <si>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</si>
  <si>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</si>
  <si>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</si>
  <si>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</si>
  <si>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</si>
  <si>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</si>
  <si>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</si>
  <si>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</si>
  <si>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</si>
  <si>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</si>
  <si>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</si>
  <si>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</si>
  <si>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</si>
  <si>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</si>
  <si>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</si>
  <si>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</si>
  <si>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</si>
  <si>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</si>
  <si>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</si>
  <si>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</si>
  <si>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</si>
  <si>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</si>
  <si>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</si>
  <si>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</si>
  <si>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</si>
  <si>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</si>
  <si>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</si>
  <si>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</si>
  <si>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</si>
  <si>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</si>
  <si>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</si>
  <si>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</si>
  <si>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</si>
  <si>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</si>
  <si>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</si>
  <si>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</si>
  <si>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</si>
  <si>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</si>
  <si>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</si>
  <si>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</si>
  <si>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</si>
  <si>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</si>
  <si>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</si>
  <si>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</si>
  <si>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</si>
  <si>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</si>
  <si>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</si>
  <si>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</si>
  <si>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</si>
  <si>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</si>
  <si>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</si>
  <si>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</si>
  <si>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</si>
  <si>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</si>
  <si>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</si>
  <si>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</si>
  <si>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</si>
  <si>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</si>
  <si>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</si>
  <si>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</si>
  <si>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</si>
  <si>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</si>
  <si>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</si>
  <si>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</si>
  <si>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</si>
  <si>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</si>
  <si>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</si>
  <si>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</si>
  <si>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</si>
  <si>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</si>
  <si>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</si>
  <si>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</si>
  <si>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</si>
  <si>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</si>
  <si>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</si>
  <si>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</si>
  <si>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</si>
  <si>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</si>
  <si>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</si>
  <si>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</si>
  <si>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</si>
  <si>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</si>
  <si>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</si>
  <si>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</si>
  <si>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</si>
  <si>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</si>
  <si>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</si>
  <si>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</si>
  <si>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</si>
  <si>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</si>
  <si>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</si>
  <si>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</si>
  <si>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</si>
  <si>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</si>
  <si>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</si>
  <si>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</si>
  <si>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</si>
  <si>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</si>
  <si>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</si>
  <si>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</si>
  <si>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</si>
  <si>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</si>
  <si>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</si>
  <si>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</si>
  <si>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</si>
  <si>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</si>
  <si>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</si>
  <si>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</si>
  <si>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</si>
  <si>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</si>
  <si>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</si>
  <si>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</si>
  <si>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</si>
  <si>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</si>
  <si>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</si>
  <si>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</si>
  <si>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</si>
  <si>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</si>
  <si>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</si>
  <si>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</si>
  <si>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</si>
  <si>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</si>
  <si>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</si>
  <si>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</si>
  <si>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</si>
  <si>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</si>
  <si>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</si>
  <si>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</si>
  <si>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</si>
  <si>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</si>
  <si>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</si>
  <si>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</si>
  <si>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</si>
  <si>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</si>
  <si>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</si>
  <si>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</si>
  <si>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</si>
  <si>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</si>
  <si>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</si>
  <si>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</si>
  <si>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</si>
  <si>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</si>
  <si>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</si>
  <si>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</si>
  <si>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</si>
  <si>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</si>
  <si>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</si>
  <si>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</si>
  <si>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</si>
  <si>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</si>
  <si>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</si>
  <si>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</si>
  <si>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</si>
  <si>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</si>
  <si>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</si>
  <si>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</si>
  <si>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</si>
  <si>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</si>
  <si>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</si>
  <si>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</si>
  <si>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</si>
  <si>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</si>
  <si>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</si>
  <si>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</si>
  <si>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</si>
  <si>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</si>
  <si>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</si>
  <si>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</si>
  <si>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</si>
  <si>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</si>
  <si>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</si>
  <si>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</si>
  <si>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</si>
  <si>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</si>
  <si>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</si>
  <si>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</si>
  <si>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</si>
  <si>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</si>
  <si>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</si>
  <si>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</si>
  <si>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</si>
  <si>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</si>
  <si>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</si>
  <si>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</si>
  <si>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</si>
  <si>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</si>
  <si>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</si>
  <si>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</si>
  <si>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</si>
  <si>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</si>
  <si>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</si>
  <si>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</si>
  <si>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</si>
  <si>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</si>
  <si>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</si>
  <si>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</si>
  <si>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</si>
  <si>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</si>
  <si>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</si>
  <si>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</si>
  <si>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</si>
  <si>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</si>
  <si>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</si>
  <si>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</si>
  <si>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</si>
  <si>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</si>
  <si>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</si>
  <si>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</si>
  <si>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</si>
  <si>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</si>
  <si>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</si>
  <si>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</si>
  <si>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</si>
  <si>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</si>
  <si>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</si>
  <si>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</si>
  <si>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</si>
  <si>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</si>
  <si>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</si>
  <si>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</si>
  <si>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</si>
  <si>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</si>
  <si>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</si>
  <si>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</si>
  <si>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</si>
  <si>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</si>
  <si>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</si>
  <si>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</si>
  <si>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</si>
  <si>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</si>
  <si>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</si>
  <si>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</si>
  <si>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</si>
  <si>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</si>
  <si>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</si>
  <si>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</si>
  <si>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</si>
  <si>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</si>
  <si>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</si>
  <si>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</si>
  <si>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</si>
  <si>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</si>
  <si>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</si>
  <si>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</si>
  <si>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</si>
  <si>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</si>
  <si>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</si>
  <si>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</si>
  <si>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</si>
  <si>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</si>
  <si>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</si>
  <si>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</si>
  <si>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</si>
  <si>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</si>
  <si>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</si>
  <si>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</si>
  <si>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</si>
  <si>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</si>
  <si>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</si>
  <si>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</si>
  <si>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</si>
  <si>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</si>
  <si>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</si>
  <si>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</si>
  <si>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</si>
  <si>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</si>
  <si>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</si>
  <si>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</si>
  <si>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</si>
  <si>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</si>
  <si>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</si>
  <si>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</si>
  <si>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</si>
  <si>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</si>
  <si>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</si>
  <si>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</si>
  <si>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</si>
  <si>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</si>
  <si>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</si>
  <si>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</si>
  <si>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</si>
  <si>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</si>
  <si>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</si>
  <si>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</si>
  <si>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</si>
  <si>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</si>
  <si>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</si>
  <si>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</si>
  <si>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</si>
  <si>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</si>
  <si>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</si>
  <si>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</si>
  <si>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</si>
  <si>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</si>
  <si>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</si>
  <si>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</si>
  <si>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</si>
  <si>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</si>
  <si>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</si>
  <si>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</si>
  <si>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</si>
  <si>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</si>
  <si>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</si>
  <si>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</si>
  <si>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</si>
  <si>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</si>
  <si>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</si>
  <si>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</si>
  <si>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</si>
  <si>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</si>
  <si>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</si>
  <si>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</si>
  <si>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</si>
  <si>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</si>
  <si>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</si>
  <si>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</si>
  <si>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</si>
  <si>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</si>
  <si>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</si>
  <si>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</si>
  <si>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</si>
  <si>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</si>
  <si>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</si>
  <si>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</si>
  <si>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</si>
  <si>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</si>
  <si>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</si>
  <si>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</si>
  <si>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</si>
  <si>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</si>
  <si>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</si>
  <si>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</si>
  <si>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</si>
  <si>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</si>
  <si>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</si>
  <si>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</si>
  <si>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</si>
  <si>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</si>
  <si>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</si>
  <si>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</si>
  <si>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</si>
  <si>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</si>
  <si>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</si>
  <si>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</si>
  <si>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</si>
  <si>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</si>
  <si>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</si>
  <si>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</si>
  <si>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</si>
  <si>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</si>
  <si>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</si>
  <si>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</si>
  <si>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</si>
  <si>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</si>
  <si>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</si>
  <si>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</si>
  <si>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</si>
  <si>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</si>
  <si>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</si>
  <si>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</si>
  <si>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</si>
  <si>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</si>
  <si>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</si>
  <si>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</si>
  <si>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</si>
  <si>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</si>
  <si>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</si>
  <si>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</si>
  <si>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</si>
  <si>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</si>
  <si>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</si>
  <si>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</si>
  <si>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</si>
  <si>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</si>
  <si>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</si>
  <si>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</si>
  <si>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</si>
  <si>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</si>
  <si>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</si>
  <si>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</si>
  <si>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</si>
  <si>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</si>
  <si>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</si>
  <si>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</si>
  <si>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</si>
  <si>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</si>
  <si>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</si>
  <si>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</si>
  <si>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</si>
  <si>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</si>
  <si>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</si>
  <si>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</si>
  <si>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</si>
  <si>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</si>
  <si>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</si>
  <si>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</si>
  <si>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</si>
  <si>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</si>
  <si>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</si>
  <si>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</si>
  <si>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</si>
  <si>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</si>
  <si>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</si>
  <si>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</si>
  <si>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</si>
  <si>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</si>
  <si>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</si>
  <si>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</si>
  <si>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</si>
  <si>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</si>
  <si>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</si>
  <si>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</si>
  <si>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</si>
  <si>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</si>
  <si>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</si>
  <si>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</si>
  <si>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</si>
  <si>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</si>
  <si>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</si>
  <si>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</si>
  <si>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</si>
  <si>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</si>
  <si>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</si>
  <si>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</si>
  <si>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</si>
  <si>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</si>
  <si>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</si>
  <si>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</si>
  <si>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</si>
  <si>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</si>
  <si>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</si>
  <si>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</si>
  <si>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</si>
  <si>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</si>
  <si>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</si>
  <si>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</si>
  <si>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</si>
  <si>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</si>
  <si>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</si>
  <si>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</si>
  <si>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</si>
  <si>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</si>
  <si>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</si>
  <si>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</si>
  <si>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</si>
  <si>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</si>
  <si>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</si>
  <si>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</si>
  <si>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</si>
  <si>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</si>
  <si>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</si>
  <si>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</si>
  <si>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</si>
  <si>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</si>
  <si>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</si>
  <si>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</si>
  <si>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</si>
  <si>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</si>
  <si>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</si>
  <si>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</si>
  <si>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</si>
  <si>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</si>
  <si>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</si>
  <si>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</si>
  <si>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</si>
  <si>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</si>
  <si>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</si>
  <si>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</si>
  <si>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</si>
  <si>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</si>
  <si>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</si>
  <si>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</si>
  <si>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</si>
  <si>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</si>
  <si>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</si>
  <si>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</si>
  <si>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</si>
  <si>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</si>
  <si>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</si>
  <si>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</si>
  <si>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</si>
  <si>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</si>
  <si>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</si>
  <si>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</si>
  <si>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</si>
  <si>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</si>
  <si>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</si>
  <si>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</si>
  <si>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</si>
  <si>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</si>
  <si>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</si>
  <si>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</si>
  <si>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</si>
  <si>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</si>
  <si>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</si>
  <si>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</si>
  <si>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</si>
  <si>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</si>
  <si>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</si>
  <si>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</si>
  <si>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</si>
  <si>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</si>
  <si>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</si>
  <si>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</si>
  <si>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</si>
  <si>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</si>
  <si>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</si>
  <si>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</si>
  <si>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</si>
  <si>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</si>
  <si>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</si>
  <si>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</si>
  <si>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</si>
  <si>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</si>
  <si>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</si>
  <si>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</si>
  <si>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</si>
  <si>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</si>
  <si>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</si>
  <si>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</si>
  <si>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</si>
  <si>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</si>
  <si>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</si>
  <si>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</si>
  <si>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</si>
  <si>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</si>
  <si>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</si>
  <si>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</si>
  <si>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</si>
  <si>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</si>
  <si>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</si>
  <si>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</si>
  <si>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</si>
  <si>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</si>
  <si>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</si>
  <si>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</si>
  <si>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</si>
  <si>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</si>
  <si>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</si>
  <si>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</si>
  <si>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</si>
  <si>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</si>
  <si>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</si>
  <si>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</si>
  <si>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</si>
  <si>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</si>
  <si>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</si>
  <si>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</si>
  <si>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</si>
  <si>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</si>
  <si>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</si>
  <si>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</si>
  <si>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</si>
  <si>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</si>
  <si>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</si>
  <si>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</si>
  <si>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</si>
  <si>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</si>
  <si>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</si>
  <si>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</si>
  <si>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</si>
  <si>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</si>
  <si>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</si>
  <si>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</si>
  <si>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</si>
  <si>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</si>
  <si>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</si>
  <si>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</si>
  <si>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</si>
  <si>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</si>
  <si>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</si>
  <si>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</si>
  <si>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</si>
  <si>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</si>
  <si>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</si>
  <si>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</si>
  <si>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</si>
  <si>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</si>
  <si>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</si>
  <si>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</si>
  <si>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</si>
  <si>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</si>
  <si>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</si>
  <si>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</si>
  <si>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</si>
  <si>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</si>
  <si>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</si>
  <si>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</si>
  <si>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</si>
  <si>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</si>
  <si>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</si>
  <si>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</si>
  <si>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</si>
  <si>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</si>
  <si>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</si>
  <si>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</si>
  <si>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</si>
  <si>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</si>
  <si>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</si>
  <si>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</si>
  <si>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</si>
  <si>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</si>
  <si>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</si>
  <si>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</si>
  <si>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</si>
  <si>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</si>
  <si>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</si>
  <si>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</si>
  <si>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</si>
  <si>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</si>
  <si>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</si>
  <si>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</si>
  <si>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</si>
  <si>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</si>
  <si>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</si>
  <si>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</si>
  <si>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</si>
  <si>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</si>
  <si>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</si>
  <si>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</si>
  <si>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</si>
  <si>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</si>
  <si>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</si>
  <si>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</si>
  <si>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</si>
  <si>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</si>
  <si>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</si>
  <si>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</si>
  <si>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</si>
  <si>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</si>
  <si>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</si>
  <si>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</si>
  <si>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</si>
  <si>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</si>
  <si>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</si>
  <si>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</si>
  <si>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</si>
  <si>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</si>
  <si>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</si>
  <si>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</si>
  <si>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</si>
  <si>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</si>
  <si>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</si>
  <si>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</si>
  <si>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</si>
  <si>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</si>
  <si>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</si>
  <si>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</si>
  <si>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</si>
  <si>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</si>
  <si>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</si>
  <si>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</si>
  <si>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</si>
  <si>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</si>
  <si>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</si>
  <si>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</si>
  <si>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</si>
  <si>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</si>
  <si>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</si>
  <si>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</si>
  <si>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</si>
  <si>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</si>
  <si>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</si>
  <si>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</si>
  <si>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</si>
  <si>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</si>
  <si>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</si>
  <si>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</si>
  <si>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</si>
  <si>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</si>
  <si>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</si>
  <si>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</si>
  <si>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</si>
  <si>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</si>
  <si>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</si>
  <si>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</si>
  <si>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</si>
  <si>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</si>
  <si>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</si>
  <si>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</si>
  <si>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</si>
  <si>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</si>
  <si>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</si>
  <si>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</si>
  <si>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</si>
  <si>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</si>
  <si>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</si>
  <si>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</si>
  <si>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</si>
  <si>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</si>
  <si>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</si>
  <si>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</si>
  <si>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</si>
  <si>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</si>
  <si>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</si>
  <si>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</si>
  <si>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</si>
  <si>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</si>
  <si>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</si>
  <si>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</si>
  <si>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</si>
  <si>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</si>
  <si>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</si>
  <si>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</si>
  <si>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</si>
  <si>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</si>
  <si>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</si>
  <si>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</si>
  <si>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</si>
  <si>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</si>
  <si>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</si>
  <si>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</si>
  <si>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</si>
  <si>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</si>
  <si>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</si>
  <si>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</si>
  <si>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</si>
  <si>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</si>
  <si>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</si>
  <si>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</si>
  <si>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</si>
  <si>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</si>
  <si>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</si>
  <si>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</si>
  <si>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</si>
  <si>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</si>
  <si>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</si>
  <si>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</si>
  <si>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</si>
  <si>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</si>
  <si>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</si>
  <si>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</si>
  <si>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</si>
  <si>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</si>
  <si>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</si>
  <si>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</si>
  <si>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</si>
  <si>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</si>
  <si>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</si>
  <si>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</si>
  <si>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</si>
  <si>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</si>
  <si>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</si>
  <si>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</si>
  <si>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</si>
  <si>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</si>
  <si>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</si>
  <si>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</si>
  <si>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</si>
  <si>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</si>
  <si>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</si>
  <si>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</si>
  <si>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</si>
  <si>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</si>
  <si>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</si>
  <si>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</si>
  <si>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</si>
  <si>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</si>
  <si>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</si>
  <si>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</si>
  <si>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</si>
  <si>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</si>
  <si>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</si>
  <si>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</si>
  <si>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</si>
  <si>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</si>
  <si>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</si>
  <si>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</si>
  <si>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</si>
  <si>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</si>
  <si>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</si>
  <si>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</si>
  <si>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</si>
  <si>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</si>
  <si>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</si>
  <si>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</si>
  <si>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</si>
  <si>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</si>
  <si>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</si>
  <si>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</si>
  <si>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</si>
  <si>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</si>
  <si>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</si>
  <si>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</si>
  <si>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</si>
  <si>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</si>
  <si>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</si>
  <si>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</si>
  <si>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</si>
  <si>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</si>
  <si>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</si>
  <si>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</si>
  <si>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</si>
  <si>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</si>
  <si>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</si>
  <si>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</si>
  <si>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</si>
  <si>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</si>
  <si>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</si>
  <si>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</si>
  <si>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</si>
  <si>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</si>
  <si>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</si>
  <si>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</si>
  <si>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</si>
  <si>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</si>
  <si>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</si>
  <si>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</si>
  <si>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</si>
  <si>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</si>
  <si>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</si>
  <si>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</si>
  <si>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</si>
  <si>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</si>
  <si>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</si>
  <si>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</si>
  <si>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</si>
  <si>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</si>
  <si>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</si>
  <si>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</si>
  <si>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</si>
  <si>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</si>
  <si>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</si>
  <si>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</si>
  <si>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</si>
  <si>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</si>
  <si>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</si>
  <si>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</si>
  <si>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</si>
  <si>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</si>
  <si>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</si>
  <si>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</si>
  <si>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</si>
  <si>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</si>
  <si>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</si>
  <si>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</si>
  <si>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</si>
  <si>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</si>
  <si>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</si>
  <si>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</si>
  <si>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</si>
  <si>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</si>
  <si>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</si>
  <si>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</si>
  <si>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</si>
  <si>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</si>
  <si>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</si>
  <si>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</si>
  <si>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</si>
  <si>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</si>
  <si>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</si>
  <si>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</si>
  <si>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</si>
  <si>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</si>
  <si>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</si>
  <si>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</si>
  <si>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</si>
  <si>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</si>
  <si>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</si>
  <si>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</si>
  <si>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</si>
  <si>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</si>
  <si>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</si>
  <si>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</si>
  <si>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</si>
  <si>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</si>
  <si>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</si>
  <si>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</si>
  <si>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</si>
  <si>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</si>
  <si>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</si>
  <si>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</si>
  <si>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</si>
  <si>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</si>
  <si>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</si>
  <si>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</si>
  <si>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</si>
  <si>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</si>
  <si>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</si>
  <si>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</si>
  <si>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</si>
  <si>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</si>
  <si>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</si>
  <si>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</si>
  <si>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</si>
  <si>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</si>
  <si>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</si>
  <si>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</si>
  <si>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</si>
  <si>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</si>
  <si>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</si>
  <si>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</si>
  <si>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</si>
  <si>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</si>
  <si>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</si>
  <si>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</si>
  <si>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</si>
  <si>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</si>
  <si>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</si>
  <si>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</si>
  <si>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</si>
  <si>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</si>
  <si>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</si>
  <si>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</si>
  <si>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</si>
  <si>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</si>
  <si>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</si>
  <si>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</si>
  <si>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</si>
  <si>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</si>
  <si>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</si>
  <si>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</si>
  <si>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</si>
  <si>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</si>
  <si>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</si>
  <si>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</si>
  <si>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</si>
  <si>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</si>
  <si>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</si>
  <si>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</si>
  <si>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</si>
  <si>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</si>
  <si>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</si>
  <si>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</si>
  <si>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</si>
  <si>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</si>
  <si>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</si>
  <si>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</si>
  <si>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</si>
  <si>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</si>
  <si>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</si>
  <si>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</si>
  <si>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</si>
  <si>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</si>
  <si>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</si>
  <si>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</si>
  <si>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</si>
  <si>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</si>
  <si>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</si>
  <si>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</si>
  <si>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</si>
  <si>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</si>
  <si>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</si>
  <si>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</si>
  <si>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</si>
  <si>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</si>
  <si>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</si>
  <si>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</si>
  <si>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</si>
  <si>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</si>
  <si>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</si>
  <si>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</si>
  <si>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</si>
  <si>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</si>
  <si>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</si>
  <si>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</si>
  <si>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</si>
  <si>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</si>
  <si>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</si>
  <si>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</si>
  <si>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</si>
  <si>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</si>
  <si>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</si>
  <si>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</si>
  <si>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</si>
  <si>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</si>
  <si>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</si>
  <si>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</si>
  <si>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</si>
  <si>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</si>
  <si>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</si>
  <si>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</si>
  <si>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</si>
  <si>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</si>
  <si>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</si>
  <si>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</si>
  <si>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</si>
  <si>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</si>
  <si>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</si>
  <si>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</si>
  <si>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</si>
  <si>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</si>
  <si>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</si>
  <si>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</si>
  <si>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</si>
  <si>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</si>
  <si>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</si>
  <si>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</si>
  <si>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</si>
  <si>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</si>
  <si>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</si>
  <si>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</si>
  <si>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</si>
  <si>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</si>
  <si>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</si>
  <si>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</si>
  <si>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</si>
  <si>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</si>
  <si>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</si>
  <si>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</si>
  <si>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</si>
  <si>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</si>
  <si>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</si>
  <si>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</si>
  <si>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</si>
  <si>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</si>
  <si>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</si>
  <si>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</si>
  <si>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</si>
  <si>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</si>
  <si>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</si>
  <si>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</si>
  <si>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</si>
  <si>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</si>
  <si>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</si>
  <si>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</si>
  <si>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</si>
  <si>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</si>
  <si>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</si>
  <si>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</si>
  <si>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</si>
  <si>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</si>
  <si>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</si>
  <si>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</si>
  <si>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</si>
  <si>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</si>
  <si>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</si>
  <si>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</si>
  <si>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</si>
  <si>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</si>
  <si>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</si>
  <si>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</si>
  <si>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</si>
  <si>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</si>
  <si>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</si>
  <si>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</si>
  <si>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</si>
  <si>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</si>
  <si>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</si>
  <si>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</si>
  <si>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</si>
  <si>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</si>
  <si>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</si>
  <si>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</si>
  <si>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</si>
  <si>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</si>
  <si>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</si>
  <si>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</si>
  <si>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</si>
  <si>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</si>
  <si>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</si>
  <si>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</si>
  <si>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</si>
  <si>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</si>
  <si>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</si>
  <si>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</si>
  <si>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</si>
  <si>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</si>
  <si>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</si>
  <si>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</si>
  <si>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</si>
  <si>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</si>
  <si>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</si>
  <si>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</si>
  <si>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</si>
  <si>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</si>
  <si>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</si>
  <si>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</si>
  <si>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</si>
  <si>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</si>
  <si>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</si>
  <si>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</si>
  <si>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</si>
  <si>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</si>
  <si>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</si>
  <si>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</si>
  <si>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</si>
  <si>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</si>
  <si>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</si>
  <si>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</si>
  <si>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</si>
  <si>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</si>
  <si>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</si>
  <si>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</si>
  <si>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</si>
  <si>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</si>
  <si>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</si>
  <si>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</si>
  <si>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</si>
  <si>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</si>
  <si>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</si>
  <si>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</si>
  <si>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</si>
  <si>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</si>
  <si>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</si>
  <si>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</si>
  <si>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</si>
  <si>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</si>
  <si>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</si>
  <si>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</si>
  <si>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</si>
  <si>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</si>
  <si>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</si>
  <si>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</si>
  <si>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</si>
  <si>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</si>
  <si>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</si>
  <si>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</si>
  <si>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</si>
  <si>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</si>
  <si>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</si>
  <si>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</si>
  <si>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</si>
  <si>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</si>
  <si>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</si>
  <si>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</si>
  <si>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</si>
  <si>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</si>
  <si>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</si>
  <si>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</si>
  <si>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</si>
  <si>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</si>
  <si>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</si>
  <si>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</si>
  <si>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</si>
  <si>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</si>
  <si>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</si>
  <si>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</si>
  <si>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</si>
  <si>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</si>
  <si>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</si>
  <si>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</si>
  <si>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</si>
  <si>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</si>
  <si>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</si>
  <si>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</si>
  <si>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</si>
  <si>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</si>
  <si>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</si>
  <si>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</si>
  <si>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</si>
  <si>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</si>
  <si>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</si>
  <si>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</si>
  <si>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</si>
  <si>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</si>
  <si>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</si>
  <si>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</si>
  <si>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</si>
  <si>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</si>
  <si>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</si>
  <si>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</si>
  <si>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</si>
  <si>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</si>
  <si>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</si>
  <si>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</si>
  <si>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</si>
  <si>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</si>
  <si>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</si>
  <si>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</si>
  <si>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</si>
  <si>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</si>
  <si>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</si>
  <si>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</si>
  <si>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</si>
  <si>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</si>
  <si>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</si>
  <si>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</si>
  <si>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</si>
  <si>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</si>
  <si>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</si>
  <si>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</si>
  <si>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</si>
  <si>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</si>
  <si>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</si>
  <si>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</si>
  <si>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</si>
  <si>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</si>
  <si>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</si>
  <si>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</si>
  <si>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</si>
  <si>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</si>
  <si>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</si>
  <si>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</si>
  <si>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</si>
  <si>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</si>
  <si>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</si>
  <si>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</si>
  <si>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</si>
  <si>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</si>
  <si>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</si>
  <si>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</si>
  <si>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</si>
  <si>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</si>
  <si>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</si>
  <si>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</si>
  <si>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</si>
  <si>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</si>
  <si>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</si>
  <si>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</si>
  <si>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</si>
  <si>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</si>
  <si>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</si>
  <si>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</si>
  <si>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</si>
  <si>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</si>
  <si>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</si>
  <si>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</si>
  <si>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</si>
  <si>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</si>
  <si>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</si>
  <si>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</si>
  <si>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</si>
  <si>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</si>
  <si>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</si>
  <si>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</si>
  <si>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</si>
  <si>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</si>
  <si>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</si>
  <si>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</si>
  <si>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</si>
  <si>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</si>
  <si>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</si>
  <si>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</si>
  <si>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</si>
  <si>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</si>
  <si>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</si>
  <si>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</si>
  <si>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</si>
  <si>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</si>
  <si>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</si>
  <si>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</si>
  <si>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</si>
  <si>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</si>
  <si>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</si>
  <si>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</si>
  <si>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</si>
  <si>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</si>
  <si>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</si>
  <si>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</si>
  <si>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</si>
  <si>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</si>
  <si>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</si>
  <si>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</si>
  <si>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</si>
  <si>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</si>
  <si>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</si>
  <si>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</si>
  <si>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</si>
  <si>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</si>
  <si>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</si>
  <si>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</si>
  <si>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</si>
  <si>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</si>
  <si>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</si>
  <si>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</si>
  <si>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</si>
  <si>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</si>
  <si>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</si>
  <si>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</si>
  <si>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</si>
  <si>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</si>
  <si>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</si>
  <si>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</si>
  <si>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</si>
  <si>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</si>
  <si>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</si>
  <si>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</si>
  <si>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</si>
  <si>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</si>
  <si>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</si>
  <si>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</si>
  <si>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</si>
  <si>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</si>
  <si>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</si>
  <si>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</si>
  <si>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</si>
  <si>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</si>
  <si>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</si>
  <si>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</si>
  <si>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</si>
  <si>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</si>
  <si>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</si>
  <si>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</si>
  <si>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</si>
  <si>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</si>
  <si>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</si>
  <si>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</si>
  <si>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</si>
  <si>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</si>
  <si>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</si>
  <si>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</si>
  <si>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</si>
  <si>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</si>
  <si>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</si>
  <si>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</si>
  <si>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</si>
  <si>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</si>
  <si>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</si>
  <si>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</si>
  <si>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</si>
  <si>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</si>
  <si>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</si>
  <si>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</si>
  <si>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</si>
  <si>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</si>
  <si>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</si>
  <si>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</si>
  <si>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</si>
  <si>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</si>
  <si>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</si>
  <si>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</si>
  <si>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</si>
  <si>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</si>
  <si>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</si>
  <si>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</si>
  <si>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</si>
  <si>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</si>
  <si>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</si>
  <si>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</si>
  <si>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</si>
  <si>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</si>
  <si>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</si>
  <si>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</si>
  <si>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</si>
  <si>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</si>
  <si>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</si>
  <si>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</si>
  <si>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</si>
  <si>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</si>
  <si>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</si>
  <si>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</si>
  <si>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</si>
  <si>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</si>
  <si>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</si>
  <si>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</si>
  <si>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</si>
  <si>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</si>
  <si>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</si>
  <si>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</si>
  <si>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</si>
  <si>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</si>
  <si>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</si>
  <si>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</si>
  <si>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</si>
  <si>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</si>
  <si>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</si>
  <si>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</si>
  <si>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</si>
  <si>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</si>
  <si>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</si>
  <si>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</si>
  <si>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</si>
  <si>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</si>
  <si>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</si>
  <si>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</si>
  <si>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</si>
  <si>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</si>
  <si>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</si>
  <si>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</si>
  <si>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</si>
  <si>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</si>
  <si>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</si>
  <si>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</si>
  <si>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</si>
  <si>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</si>
  <si>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</si>
  <si>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</si>
  <si>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</si>
  <si>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</si>
  <si>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</si>
  <si>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</si>
  <si>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</si>
  <si>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</si>
  <si>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</si>
  <si>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</si>
  <si>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</si>
  <si>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</si>
  <si>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</si>
  <si>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</si>
  <si>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</si>
  <si>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</si>
  <si>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</si>
  <si>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</si>
  <si>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</si>
  <si>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</si>
  <si>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</si>
  <si>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</si>
  <si>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</si>
  <si>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</si>
  <si>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</si>
  <si>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</si>
  <si>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</si>
  <si>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</si>
  <si>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</si>
  <si>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</si>
  <si>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</si>
  <si>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</si>
  <si>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</si>
  <si>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</si>
  <si>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</si>
  <si>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</si>
  <si>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</si>
  <si>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</si>
  <si>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</si>
  <si>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</si>
  <si>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</si>
  <si>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</si>
  <si>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</si>
  <si>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</si>
  <si>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</si>
  <si>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</si>
  <si>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</si>
  <si>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</si>
  <si>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</si>
  <si>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</si>
  <si>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</si>
  <si>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</si>
  <si>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</si>
  <si>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</si>
  <si>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</si>
  <si>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</si>
  <si>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</si>
  <si>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</si>
  <si>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</si>
  <si>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</si>
  <si>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</si>
  <si>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</si>
  <si>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</si>
  <si>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</si>
  <si>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</si>
  <si>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</si>
  <si>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</si>
  <si>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</si>
  <si>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</si>
  <si>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</si>
  <si>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</si>
  <si>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</si>
  <si>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</si>
  <si>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</si>
  <si>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</si>
  <si>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</si>
  <si>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</si>
  <si>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</si>
  <si>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</si>
  <si>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</si>
  <si>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</si>
  <si>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</si>
  <si>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</si>
  <si>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</si>
  <si>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</si>
  <si>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</si>
  <si>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</si>
  <si>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</si>
  <si>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</si>
  <si>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</si>
  <si>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</si>
  <si>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</si>
  <si>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</si>
  <si>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</si>
  <si>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</si>
  <si>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</si>
  <si>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</si>
  <si>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</si>
  <si>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</si>
  <si>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</si>
  <si>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</si>
  <si>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</si>
  <si>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</si>
  <si>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</si>
  <si>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</si>
  <si>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</si>
  <si>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</si>
  <si>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</si>
  <si>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</si>
  <si>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</si>
  <si>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</si>
  <si>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</si>
  <si>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</si>
  <si>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</si>
  <si>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</si>
  <si>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</si>
  <si>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</si>
  <si>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</si>
  <si>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</si>
  <si>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</si>
  <si>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</si>
  <si>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</si>
  <si>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</si>
  <si>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</si>
  <si>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</si>
  <si>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</si>
  <si>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</si>
  <si>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</si>
  <si>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</si>
  <si>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</si>
  <si>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</si>
  <si>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</si>
  <si>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</si>
  <si>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</si>
  <si>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</si>
  <si>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</si>
  <si>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</si>
  <si>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</si>
  <si>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</si>
  <si>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</si>
  <si>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</si>
  <si>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</si>
  <si>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</si>
  <si>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</si>
  <si>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</si>
  <si>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</si>
  <si>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</si>
  <si>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</si>
  <si>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</si>
  <si>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</si>
  <si>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</si>
  <si>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</si>
  <si>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</si>
  <si>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</si>
  <si>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</si>
  <si>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</si>
  <si>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</si>
  <si>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</si>
  <si>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</si>
  <si>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</si>
  <si>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</si>
  <si>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</si>
  <si>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</si>
  <si>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</si>
  <si>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</si>
  <si>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</si>
  <si>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</si>
  <si>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</si>
  <si>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</si>
  <si>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</si>
  <si>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</si>
  <si>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</si>
  <si>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</si>
  <si>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</si>
  <si>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</si>
  <si>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</si>
  <si>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</si>
  <si>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</si>
  <si>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</si>
  <si>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</si>
  <si>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</si>
  <si>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</si>
  <si>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</si>
  <si>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</si>
  <si>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</si>
  <si>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</si>
  <si>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</si>
  <si>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</si>
  <si>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</si>
  <si>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</si>
  <si>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</si>
  <si>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</si>
  <si>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</si>
  <si>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</si>
  <si>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</si>
  <si>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</si>
  <si>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</si>
  <si>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</si>
  <si>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</si>
  <si>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</si>
  <si>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</si>
  <si>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</si>
  <si>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</si>
  <si>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</si>
  <si>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</si>
  <si>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</si>
  <si>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</si>
  <si>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</si>
  <si>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</si>
  <si>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</si>
  <si>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</si>
  <si>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</si>
  <si>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</si>
  <si>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</si>
  <si>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</si>
  <si>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</si>
  <si>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</si>
  <si>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</si>
  <si>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</si>
  <si>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</si>
  <si>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</si>
  <si>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</si>
  <si>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</si>
  <si>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</si>
  <si>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</si>
  <si>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</si>
  <si>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</si>
  <si>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</si>
  <si>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</si>
  <si>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</si>
  <si>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</si>
  <si>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</si>
  <si>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</si>
  <si>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</si>
  <si>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</si>
  <si>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</si>
  <si>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</si>
  <si>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</si>
  <si>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</si>
  <si>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</si>
  <si>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</si>
  <si>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</si>
  <si>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</si>
  <si>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</si>
  <si>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</si>
  <si>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</si>
  <si>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</si>
  <si>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</si>
  <si>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</si>
  <si>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</si>
  <si>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</si>
  <si>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</si>
  <si>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</si>
  <si>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</si>
  <si>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</si>
  <si>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</si>
  <si>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</si>
  <si>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</si>
  <si>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</si>
  <si>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</si>
  <si>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</si>
  <si>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</si>
  <si>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</si>
  <si>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</si>
  <si>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</si>
  <si>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</si>
  <si>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</si>
  <si>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</si>
  <si>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</si>
  <si>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</si>
  <si>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</si>
  <si>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</si>
  <si>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</si>
  <si>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</si>
  <si>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</si>
  <si>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</si>
  <si>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</si>
  <si>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</si>
  <si>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</si>
  <si>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</si>
  <si>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</si>
  <si>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</si>
  <si>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</si>
  <si>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</si>
  <si>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</si>
  <si>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</si>
  <si>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</si>
  <si>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</si>
  <si>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</si>
  <si>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</si>
  <si>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</si>
  <si>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</si>
  <si>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</si>
  <si>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</si>
  <si>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</si>
  <si>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</si>
  <si>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</si>
  <si>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</si>
  <si>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</si>
  <si>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</si>
  <si>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</si>
  <si>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</si>
  <si>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</si>
  <si>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</si>
  <si>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</si>
  <si>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</si>
  <si>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</si>
  <si>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</si>
  <si>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</si>
  <si>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</si>
  <si>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</si>
  <si>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</si>
  <si>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</si>
  <si>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</si>
  <si>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</si>
  <si>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</si>
  <si>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</si>
  <si>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</si>
  <si>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</si>
  <si>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</si>
  <si>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</si>
  <si>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</si>
  <si>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</si>
  <si>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</si>
  <si>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</si>
  <si>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</si>
  <si>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</si>
  <si>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</si>
  <si>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</si>
  <si>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</si>
  <si>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</si>
  <si>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</si>
  <si>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</si>
  <si>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</si>
  <si>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</si>
  <si>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</si>
  <si>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</si>
  <si>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</si>
  <si>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</si>
  <si>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</si>
  <si>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</si>
  <si>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</si>
  <si>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</si>
  <si>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</si>
  <si>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</si>
  <si>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</si>
  <si>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</si>
  <si>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</si>
  <si>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</si>
  <si>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</si>
  <si>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</si>
  <si>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</si>
  <si>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</si>
  <si>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</si>
  <si>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</si>
  <si>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</si>
  <si>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</si>
  <si>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</si>
  <si>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</si>
  <si>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</si>
  <si>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</si>
  <si>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</si>
  <si>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</si>
  <si>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</si>
  <si>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</si>
  <si>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</si>
  <si>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</si>
  <si>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</si>
  <si>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</si>
  <si>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</si>
  <si>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</si>
  <si>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</si>
  <si>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</si>
  <si>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</si>
  <si>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</si>
  <si>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</si>
  <si>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</si>
  <si>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</si>
  <si>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</si>
  <si>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</si>
  <si>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</si>
  <si>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</si>
  <si>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</si>
  <si>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</si>
  <si>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</si>
  <si>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</si>
  <si>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</si>
  <si>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</si>
  <si>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</si>
  <si>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</si>
  <si>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</si>
  <si>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</si>
  <si>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</si>
  <si>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</si>
  <si>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</si>
  <si>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</si>
  <si>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</si>
  <si>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</si>
  <si>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</si>
  <si>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</si>
  <si>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</si>
  <si>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</si>
  <si>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</si>
  <si>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</si>
  <si>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</si>
  <si>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</si>
  <si>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</si>
  <si>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</si>
  <si>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</si>
  <si>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</si>
  <si>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</si>
  <si>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</si>
  <si>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</si>
  <si>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</si>
  <si>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</si>
  <si>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</si>
  <si>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</si>
  <si>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</si>
  <si>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</si>
  <si>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</si>
  <si>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</si>
  <si>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</si>
  <si>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</si>
  <si>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</si>
  <si>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</si>
  <si>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</si>
  <si>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</si>
  <si>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</si>
  <si>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</si>
  <si>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</si>
  <si>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</si>
  <si>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</si>
  <si>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</si>
  <si>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</si>
  <si>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</si>
  <si>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</si>
  <si>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</si>
  <si>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</si>
  <si>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</si>
  <si>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</si>
  <si>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</si>
  <si>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</si>
  <si>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</si>
  <si>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</si>
  <si>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</si>
  <si>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</si>
  <si>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</si>
  <si>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</si>
  <si>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</si>
  <si>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</si>
  <si>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</si>
  <si>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</si>
  <si>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</si>
  <si>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</si>
  <si>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</si>
  <si>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</si>
  <si>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</si>
  <si>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</si>
  <si>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</si>
  <si>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</si>
  <si>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</si>
  <si>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</si>
  <si>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</si>
  <si>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</si>
  <si>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</si>
  <si>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</si>
  <si>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</si>
  <si>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</si>
  <si>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</si>
  <si>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</si>
  <si>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</si>
  <si>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</si>
  <si>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</si>
  <si>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</si>
  <si>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</si>
  <si>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</si>
  <si>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</si>
  <si>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</si>
  <si>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</si>
  <si>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</si>
  <si>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</si>
  <si>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</si>
  <si>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</si>
  <si>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</si>
  <si>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</si>
  <si>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</si>
  <si>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</si>
  <si>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</si>
  <si>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</si>
  <si>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</si>
  <si>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</si>
  <si>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</si>
  <si>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</si>
  <si>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</si>
  <si>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</si>
  <si>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</si>
  <si>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</si>
  <si>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</si>
  <si>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</si>
  <si>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</si>
  <si>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</si>
  <si>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</si>
  <si>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</si>
  <si>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</si>
  <si>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</si>
  <si>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</si>
  <si>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</si>
  <si>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</si>
  <si>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</si>
  <si>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</si>
  <si>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</si>
  <si>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</si>
  <si>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</si>
  <si>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</si>
  <si>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</si>
  <si>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</si>
  <si>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</si>
  <si>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</si>
  <si>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</si>
  <si>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</si>
  <si>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</si>
  <si>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</si>
  <si>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</si>
  <si>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</si>
  <si>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</si>
  <si>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</si>
  <si>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</si>
  <si>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</si>
  <si>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</si>
  <si>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</si>
  <si>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</si>
  <si>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</si>
  <si>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</si>
  <si>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</si>
  <si>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</si>
  <si>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</si>
  <si>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</si>
  <si>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</si>
  <si>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</si>
  <si>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</si>
  <si>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</si>
  <si>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</si>
  <si>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</si>
  <si>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</si>
  <si>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</si>
  <si>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</si>
  <si>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</si>
  <si>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</si>
  <si>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</si>
  <si>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</si>
  <si>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</si>
  <si>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</si>
  <si>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</si>
  <si>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</si>
  <si>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</si>
  <si>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</si>
  <si>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</si>
  <si>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</si>
  <si>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</si>
  <si>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</si>
  <si>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</si>
  <si>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</si>
  <si>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</si>
  <si>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</si>
  <si>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</si>
  <si>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</si>
  <si>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</si>
  <si>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</si>
  <si>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</si>
  <si>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</si>
  <si>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</si>
  <si>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</si>
  <si>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</si>
  <si>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</si>
  <si>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</si>
  <si>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</si>
  <si>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</si>
  <si>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</si>
  <si>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</si>
  <si>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</si>
  <si>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</si>
  <si>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</si>
  <si>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</si>
  <si>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</si>
  <si>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</si>
  <si>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</si>
  <si>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</si>
  <si>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</si>
  <si>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</si>
  <si>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</si>
  <si>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</si>
  <si>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</si>
  <si>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</si>
  <si>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</si>
  <si>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</si>
  <si>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</si>
  <si>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</si>
  <si>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</si>
  <si>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</si>
  <si>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</si>
  <si>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</si>
  <si>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</si>
  <si>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</si>
  <si>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</si>
  <si>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</si>
  <si>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</si>
  <si>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</si>
  <si>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</si>
  <si>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</si>
  <si>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</si>
  <si>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</si>
  <si>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</si>
  <si>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</si>
  <si>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</si>
  <si>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</si>
  <si>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</si>
  <si>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</si>
  <si>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</si>
  <si>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</si>
  <si>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</si>
  <si>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</si>
  <si>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</si>
  <si>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</si>
  <si>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</si>
  <si>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</si>
  <si>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</si>
  <si>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</si>
  <si>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</si>
  <si>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</si>
  <si>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</si>
  <si>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</si>
  <si>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</si>
  <si>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</si>
  <si>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</si>
  <si>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</si>
  <si>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</si>
  <si>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</si>
  <si>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</si>
  <si>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</si>
  <si>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</si>
  <si>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</si>
  <si>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</si>
  <si>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</si>
  <si>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</si>
  <si>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</si>
  <si>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</si>
  <si>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</si>
  <si>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</si>
  <si>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</si>
  <si>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</si>
  <si>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</si>
  <si>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</si>
  <si>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</si>
  <si>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</si>
  <si>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</si>
  <si>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</si>
  <si>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</si>
  <si>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</si>
  <si>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</si>
  <si>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</si>
  <si>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</si>
  <si>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</si>
  <si>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</si>
  <si>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</si>
  <si>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</si>
  <si>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</si>
  <si>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</si>
  <si>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</si>
  <si>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</si>
  <si>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</si>
  <si>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</si>
  <si>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</si>
  <si>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</si>
  <si>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</si>
  <si>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</si>
  <si>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</si>
  <si>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</si>
  <si>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</si>
  <si>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</si>
  <si>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</si>
  <si>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</si>
  <si>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</si>
  <si>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</si>
  <si>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</si>
  <si>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</si>
  <si>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</si>
  <si>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</si>
  <si>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</si>
  <si>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</si>
  <si>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</si>
  <si>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</si>
  <si>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</si>
  <si>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</si>
  <si>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</si>
  <si>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</si>
  <si>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</si>
  <si>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</si>
  <si>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</si>
  <si>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</si>
  <si>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</si>
  <si>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</si>
  <si>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</si>
  <si>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</si>
  <si>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</si>
  <si>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</si>
  <si>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</si>
  <si>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</si>
  <si>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</si>
  <si>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</si>
  <si>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</si>
  <si>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</si>
  <si>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</si>
  <si>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</si>
  <si>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</si>
  <si>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</si>
  <si>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</si>
  <si>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</si>
  <si>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</si>
  <si>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</si>
  <si>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</si>
  <si>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</si>
  <si>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</si>
  <si>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</si>
  <si>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</si>
  <si>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</si>
  <si>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</si>
  <si>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</si>
  <si>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</si>
  <si>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</si>
  <si>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</si>
  <si>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</si>
  <si>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</si>
  <si>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</si>
  <si>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</si>
  <si>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</si>
  <si>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</si>
  <si>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</si>
  <si>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</si>
  <si>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</si>
  <si>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</si>
  <si>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</si>
  <si>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</si>
  <si>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</si>
  <si>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</si>
  <si>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</si>
  <si>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</si>
  <si>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</si>
  <si>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</si>
  <si>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</si>
  <si>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</si>
  <si>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</si>
  <si>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</si>
  <si>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</si>
  <si>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</si>
  <si>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</si>
  <si>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</si>
  <si>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</si>
  <si>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</si>
  <si>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</si>
  <si>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</si>
  <si>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</si>
  <si>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</si>
  <si>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</si>
  <si>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</si>
  <si>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</si>
  <si>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</si>
  <si>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</si>
  <si>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</si>
  <si>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</si>
  <si>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</si>
  <si>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</si>
  <si>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</si>
  <si>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</si>
  <si>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</si>
  <si>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</si>
  <si>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</si>
  <si>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</si>
  <si>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</si>
  <si>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</si>
  <si>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</si>
  <si>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</si>
  <si>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</si>
  <si>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</si>
  <si>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</si>
  <si>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</si>
  <si>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</si>
  <si>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</si>
  <si>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</si>
  <si>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</si>
  <si>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</si>
  <si>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</si>
  <si>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</si>
  <si>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</si>
  <si>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</si>
  <si>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</si>
  <si>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</si>
  <si>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</si>
  <si>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</si>
  <si>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</si>
  <si>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</si>
  <si>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</si>
  <si>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</si>
  <si>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</si>
  <si>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</si>
  <si>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</si>
  <si>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</si>
  <si>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</si>
  <si>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</si>
  <si>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</si>
  <si>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</si>
  <si>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</si>
  <si>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</si>
  <si>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</si>
  <si>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</si>
  <si>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</si>
  <si>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</si>
  <si>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</si>
  <si>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</si>
  <si>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</si>
  <si>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</si>
  <si>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</si>
  <si>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</si>
  <si>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</si>
  <si>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</si>
  <si>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</si>
  <si>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</si>
  <si>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</si>
  <si>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</si>
  <si>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</si>
  <si>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</si>
  <si>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</si>
  <si>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</si>
  <si>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</si>
  <si>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</si>
  <si>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</si>
  <si>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</si>
  <si>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</si>
  <si>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</si>
  <si>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</si>
  <si>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</si>
  <si>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</si>
  <si>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</si>
  <si>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</si>
  <si>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</si>
  <si>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</si>
  <si>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</si>
  <si>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</si>
  <si>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</si>
  <si>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</si>
  <si>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</si>
  <si>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</si>
  <si>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</si>
  <si>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</si>
  <si>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</si>
  <si>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</si>
  <si>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</si>
  <si>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</si>
  <si>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</si>
  <si>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</si>
  <si>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</si>
  <si>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</si>
  <si>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</si>
  <si>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</si>
  <si>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</si>
  <si>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</si>
  <si>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</si>
  <si>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</si>
  <si>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</si>
  <si>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</si>
  <si>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</si>
  <si>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</si>
  <si>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</si>
  <si>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</si>
  <si>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</si>
  <si>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</si>
  <si>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</si>
  <si>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</si>
  <si>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</si>
  <si>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</si>
  <si>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</si>
  <si>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</si>
  <si>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</si>
  <si>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</si>
  <si>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</si>
  <si>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</si>
  <si>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</si>
  <si>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</si>
  <si>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</si>
  <si>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</si>
  <si>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</si>
  <si>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</si>
  <si>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</si>
  <si>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</si>
  <si>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</si>
  <si>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</si>
  <si>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</si>
  <si>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</si>
  <si>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</si>
  <si>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</si>
  <si>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</si>
  <si>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</si>
  <si>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</si>
  <si>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</si>
  <si>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</si>
  <si>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</si>
  <si>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</si>
  <si>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</si>
  <si>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</si>
  <si>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</si>
  <si>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</si>
  <si>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</si>
  <si>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</si>
  <si>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</si>
  <si>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</si>
  <si>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</si>
  <si>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</si>
  <si>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</si>
  <si>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</si>
  <si>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</si>
  <si>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</si>
  <si>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</si>
  <si>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</si>
  <si>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</si>
  <si>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</si>
  <si>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</si>
  <si>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</si>
  <si>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</si>
  <si>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</si>
  <si>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</si>
  <si>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</si>
  <si>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</si>
  <si>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</si>
  <si>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</si>
  <si>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</si>
  <si>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</si>
  <si>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</si>
  <si>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</si>
  <si>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</si>
  <si>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</si>
  <si>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</si>
  <si>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</si>
  <si>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</si>
  <si>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</si>
  <si>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</si>
  <si>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</si>
  <si>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</si>
  <si>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</si>
  <si>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</si>
  <si>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</si>
  <si>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</si>
  <si>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</si>
  <si>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</si>
  <si>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</si>
  <si>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</si>
  <si>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</si>
  <si>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</si>
  <si>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</si>
  <si>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</si>
  <si>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</si>
  <si>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</si>
  <si>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</si>
  <si>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</si>
  <si>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</si>
  <si>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</si>
  <si>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</si>
  <si>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</si>
  <si>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</si>
  <si>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</si>
  <si>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</si>
  <si>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</si>
  <si>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</si>
  <si>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</si>
  <si>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</si>
  <si>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</si>
  <si>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</si>
  <si>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</si>
  <si>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</si>
  <si>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</si>
  <si>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</si>
  <si>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</si>
  <si>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</si>
  <si>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</si>
  <si>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</si>
  <si>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</si>
  <si>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</si>
  <si>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</si>
  <si>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</si>
  <si>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</si>
  <si>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</si>
  <si>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</si>
  <si>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</si>
  <si>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</si>
  <si>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</si>
  <si>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</si>
  <si>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</si>
  <si>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</si>
  <si>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</si>
  <si>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</si>
  <si>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</si>
  <si>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</si>
  <si>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</si>
  <si>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</si>
  <si>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</si>
  <si>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</si>
  <si>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</si>
  <si>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</si>
  <si>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</si>
  <si>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</si>
  <si>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</si>
  <si>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</si>
  <si>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</si>
  <si>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</si>
  <si>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</si>
  <si>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</si>
  <si>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</si>
  <si>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</si>
  <si>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</si>
  <si>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</si>
  <si>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</si>
  <si>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</si>
  <si>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</si>
  <si>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</si>
  <si>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</si>
  <si>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</si>
  <si>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</si>
  <si>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</si>
  <si>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</si>
  <si>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</si>
  <si>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</si>
  <si>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</si>
  <si>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</si>
  <si>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</si>
  <si>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</si>
  <si>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</si>
  <si>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</si>
  <si>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</si>
  <si>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</si>
  <si>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</si>
  <si>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</si>
  <si>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</si>
  <si>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</si>
  <si>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</si>
  <si>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</si>
  <si>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</si>
  <si>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</si>
  <si>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</si>
  <si>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</si>
  <si>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</si>
  <si>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</si>
  <si>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</si>
  <si>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</si>
  <si>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</si>
  <si>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</si>
  <si>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</si>
  <si>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</si>
  <si>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</si>
  <si>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</si>
  <si>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</si>
  <si>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</si>
  <si>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</si>
  <si>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</si>
  <si>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</si>
  <si>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</si>
  <si>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</si>
  <si>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</si>
  <si>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</si>
  <si>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</si>
  <si>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</si>
  <si>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</si>
  <si>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</si>
  <si>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</si>
  <si>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</si>
  <si>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</si>
  <si>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</si>
  <si>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</si>
  <si>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</si>
  <si>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</si>
  <si>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</si>
  <si>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</si>
  <si>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</si>
  <si>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</si>
  <si>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</si>
  <si>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</si>
  <si>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</si>
  <si>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</si>
  <si>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</si>
  <si>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</si>
  <si>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</si>
  <si>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</si>
  <si>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</si>
  <si>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</si>
  <si>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</si>
  <si>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</si>
  <si>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</si>
  <si>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</si>
  <si>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</si>
  <si>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</si>
  <si>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</si>
  <si>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</si>
  <si>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</si>
  <si>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</si>
  <si>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</si>
  <si>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</si>
  <si>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</si>
  <si>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</si>
  <si>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</si>
  <si>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</si>
  <si>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</si>
  <si>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</si>
  <si>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</si>
  <si>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</si>
  <si>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</si>
  <si>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</si>
  <si>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</si>
  <si>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</si>
  <si>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</si>
  <si>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</si>
  <si>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</si>
  <si>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</si>
  <si>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</si>
  <si>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</si>
  <si>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</si>
  <si>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</si>
  <si>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</si>
  <si>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</si>
  <si>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</si>
  <si>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</si>
  <si>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</si>
  <si>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</si>
  <si>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</si>
  <si>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</si>
  <si>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</si>
  <si>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</si>
  <si>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</si>
  <si>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</si>
  <si>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</si>
  <si>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</si>
  <si>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</si>
  <si>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</si>
  <si>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</si>
  <si>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</si>
  <si>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</si>
  <si>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</si>
  <si>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</si>
  <si>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</si>
  <si>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</si>
  <si>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</si>
  <si>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</si>
  <si>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</si>
  <si>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</si>
  <si>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</si>
  <si>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</si>
  <si>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</si>
  <si>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</si>
  <si>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</si>
  <si>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</si>
  <si>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</si>
  <si>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</si>
  <si>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</si>
  <si>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</si>
  <si>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</si>
  <si>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</si>
  <si>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</si>
  <si>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</si>
  <si>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</si>
  <si>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</si>
  <si>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</si>
  <si>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</si>
  <si>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</si>
  <si>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</si>
  <si>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</si>
  <si>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</si>
  <si>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</si>
  <si>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</si>
  <si>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</si>
  <si>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</si>
  <si>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</si>
  <si>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</si>
  <si>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</si>
  <si>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</si>
  <si>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</si>
  <si>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</si>
  <si>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</si>
  <si>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</si>
  <si>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</si>
  <si>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</si>
  <si>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</si>
  <si>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</si>
  <si>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</si>
  <si>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</si>
  <si>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</si>
  <si>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</si>
  <si>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</si>
  <si>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</si>
  <si>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</si>
  <si>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</si>
  <si>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</si>
  <si>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</si>
  <si>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</si>
  <si>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</si>
  <si>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</si>
  <si>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</si>
  <si>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</si>
  <si>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</si>
  <si>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</si>
  <si>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</si>
  <si>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</si>
  <si>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</si>
  <si>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</si>
  <si>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</si>
  <si>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</si>
  <si>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</si>
  <si>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</si>
  <si>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</si>
  <si>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</si>
  <si>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</si>
  <si>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</si>
  <si>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</si>
  <si>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</si>
  <si>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</si>
  <si>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</si>
  <si>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</si>
  <si>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</si>
  <si>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</si>
  <si>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</si>
  <si>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</si>
  <si>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</si>
  <si>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</si>
  <si>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</si>
  <si>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</si>
  <si>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</si>
  <si>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</si>
  <si>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</si>
  <si>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</si>
  <si>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</si>
  <si>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</si>
  <si>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</si>
  <si>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</si>
  <si>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</si>
  <si>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</si>
  <si>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</si>
  <si>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</si>
  <si>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</si>
  <si>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</si>
  <si>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</si>
  <si>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</si>
  <si>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</si>
  <si>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</si>
  <si>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</si>
  <si>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</si>
  <si>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</si>
  <si>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</si>
  <si>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</si>
  <si>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</si>
  <si>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</si>
  <si>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</si>
  <si>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</si>
  <si>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</si>
  <si>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</si>
  <si>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</si>
  <si>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</si>
  <si>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</si>
  <si>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</si>
  <si>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</si>
  <si>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</si>
  <si>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</si>
  <si>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</si>
  <si>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</si>
  <si>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</si>
  <si>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</si>
  <si>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</si>
  <si>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</si>
  <si>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</si>
  <si>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</si>
  <si>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</si>
  <si>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</si>
  <si>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</si>
  <si>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</si>
  <si>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</si>
  <si>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</si>
  <si>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</si>
  <si>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</si>
  <si>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</si>
  <si>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</si>
  <si>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</si>
  <si>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</si>
  <si>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</si>
  <si>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</si>
  <si>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</si>
  <si>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</si>
  <si>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</si>
  <si>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</si>
  <si>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</si>
  <si>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</si>
  <si>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</si>
  <si>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</si>
  <si>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</si>
  <si>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</si>
  <si>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</si>
  <si>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</si>
  <si>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</si>
  <si>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</si>
  <si>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</si>
  <si>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</si>
  <si>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</si>
  <si>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</si>
  <si>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</si>
  <si>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</si>
  <si>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</si>
  <si>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</si>
  <si>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</si>
  <si>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</si>
  <si>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</si>
  <si>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</si>
  <si>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</si>
  <si>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</si>
  <si>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</si>
  <si>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</si>
  <si>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</si>
  <si>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</si>
  <si>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</si>
  <si>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</si>
  <si>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</si>
  <si>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</si>
  <si>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</si>
  <si>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</si>
  <si>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</si>
  <si>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</si>
  <si>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</si>
  <si>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</si>
  <si>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</si>
  <si>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</si>
  <si>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</si>
  <si>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</si>
  <si>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</si>
  <si>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</si>
  <si>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</si>
  <si>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</si>
  <si>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</si>
  <si>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</si>
  <si>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</si>
  <si>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</si>
  <si>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</si>
  <si>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</si>
  <si>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</si>
  <si>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</si>
  <si>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</si>
  <si>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</si>
  <si>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</si>
  <si>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</si>
  <si>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</si>
  <si>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</si>
  <si>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</si>
  <si>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</si>
  <si>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</si>
  <si>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</si>
  <si>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</si>
  <si>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</si>
  <si>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</si>
  <si>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</si>
  <si>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</si>
  <si>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</si>
  <si>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</si>
  <si>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</si>
  <si>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</si>
  <si>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</si>
  <si>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</si>
  <si>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</si>
  <si>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</si>
  <si>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</si>
  <si>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</si>
  <si>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</si>
  <si>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</si>
  <si>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</si>
  <si>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</si>
  <si>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</si>
  <si>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</si>
  <si>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</si>
  <si>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</si>
  <si>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</si>
  <si>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</si>
  <si>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</si>
  <si>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</si>
  <si>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</si>
  <si>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</si>
  <si>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</si>
  <si>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</si>
  <si>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</si>
  <si>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</si>
  <si>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</si>
  <si>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</si>
  <si>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</si>
  <si>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</si>
  <si>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</si>
  <si>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</si>
  <si>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</si>
  <si>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</si>
  <si>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</si>
  <si>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</si>
  <si>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</si>
  <si>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</si>
  <si>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</si>
  <si>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</si>
  <si>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</si>
  <si>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</si>
  <si>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</si>
  <si>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</si>
  <si>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</si>
  <si>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</si>
  <si>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</si>
  <si>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</si>
  <si>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</si>
  <si>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</si>
  <si>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</si>
  <si>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</si>
  <si>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</si>
  <si>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</si>
  <si>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</si>
  <si>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</si>
  <si>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</si>
  <si>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</si>
  <si>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</si>
  <si>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</si>
  <si>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</si>
  <si>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</si>
  <si>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</si>
  <si>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</si>
  <si>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</si>
  <si>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</si>
  <si>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</si>
  <si>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</si>
  <si>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</si>
  <si>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</si>
  <si>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</si>
  <si>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</si>
  <si>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</si>
  <si>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</si>
  <si>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</si>
  <si>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</si>
  <si>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</si>
  <si>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</si>
  <si>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</si>
  <si>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</si>
  <si>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</si>
  <si>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</si>
  <si>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</si>
  <si>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</si>
  <si>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</si>
  <si>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</si>
  <si>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</si>
  <si>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</si>
  <si>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</si>
  <si>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</si>
  <si>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</si>
  <si>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</si>
  <si>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</si>
  <si>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</si>
  <si>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</si>
  <si>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</si>
  <si>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</si>
  <si>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</si>
  <si>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</si>
  <si>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</si>
  <si>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</si>
  <si>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</si>
  <si>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</si>
  <si>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</si>
  <si>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</si>
  <si>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</si>
  <si>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</si>
  <si>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</si>
  <si>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</si>
  <si>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</si>
  <si>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</si>
  <si>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</si>
  <si>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</si>
  <si>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</si>
  <si>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</si>
  <si>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</si>
  <si>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</si>
  <si>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</si>
  <si>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</si>
  <si>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</si>
  <si>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</si>
  <si>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</si>
  <si>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</si>
  <si>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</si>
  <si>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</si>
  <si>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</si>
  <si>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</si>
  <si>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</si>
  <si>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</si>
  <si>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</si>
  <si>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</si>
  <si>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</si>
  <si>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</si>
  <si>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</si>
  <si>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</si>
  <si>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</si>
  <si>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</si>
  <si>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</si>
  <si>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</si>
  <si>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</si>
  <si>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</si>
  <si>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</si>
  <si>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</si>
  <si>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</si>
  <si>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</si>
  <si>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</si>
  <si>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</si>
  <si>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</si>
  <si>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</si>
  <si>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</si>
  <si>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</si>
  <si>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</si>
  <si>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</si>
  <si>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</si>
  <si>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</si>
  <si>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</si>
  <si>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</si>
  <si>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</si>
  <si>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</si>
  <si>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</si>
  <si>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</si>
  <si>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</si>
  <si>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</si>
  <si>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</si>
  <si>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</si>
  <si>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</si>
  <si>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</si>
  <si>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</si>
  <si>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</si>
  <si>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</si>
  <si>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</si>
  <si>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</si>
  <si>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</si>
  <si>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</si>
  <si>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</si>
  <si>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</si>
  <si>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</si>
  <si>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</si>
  <si>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</si>
  <si>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</si>
  <si>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</si>
  <si>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</si>
  <si>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</si>
  <si>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</si>
  <si>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</si>
  <si>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</si>
  <si>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</si>
  <si>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</si>
  <si>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</si>
  <si>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</si>
  <si>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</si>
  <si>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</si>
  <si>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</si>
  <si>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</si>
  <si>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</si>
  <si>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</si>
  <si>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</si>
  <si>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</si>
  <si>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</si>
  <si>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</si>
  <si>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</si>
  <si>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</si>
  <si>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</si>
  <si>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</si>
  <si>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</si>
  <si>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</si>
  <si>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</si>
  <si>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</si>
  <si>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</si>
  <si>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</si>
  <si>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</si>
  <si>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</si>
  <si>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</si>
  <si>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</si>
  <si>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</si>
  <si>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</si>
  <si>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</si>
  <si>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</si>
  <si>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</si>
  <si>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</si>
  <si>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</si>
  <si>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</si>
  <si>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</si>
  <si>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</si>
  <si>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</si>
  <si>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</si>
  <si>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</si>
  <si>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</si>
  <si>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</si>
  <si>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</si>
  <si>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</si>
  <si>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</si>
  <si>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</si>
  <si>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</si>
  <si>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</si>
  <si>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</si>
  <si>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</si>
  <si>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</si>
  <si>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</si>
  <si>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</si>
  <si>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</si>
  <si>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</si>
  <si>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</si>
  <si>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</si>
  <si>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</si>
  <si>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</si>
  <si>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</si>
  <si>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</si>
  <si>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</si>
  <si>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</si>
  <si>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</si>
  <si>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</si>
  <si>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</si>
  <si>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</si>
  <si>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</si>
  <si>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</si>
  <si>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</si>
  <si>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</si>
  <si>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</si>
  <si>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</si>
  <si>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</si>
  <si>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</si>
  <si>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</si>
  <si>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</si>
  <si>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</si>
  <si>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</si>
  <si>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</si>
  <si>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</si>
  <si>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</si>
  <si>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</si>
  <si>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</si>
  <si>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</si>
  <si>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</si>
  <si>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</si>
  <si>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</si>
  <si>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</si>
  <si>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</si>
  <si>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</si>
  <si>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</si>
  <si>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</si>
  <si>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</si>
  <si>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</si>
  <si>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</si>
  <si>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</si>
  <si>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</si>
  <si>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</si>
  <si>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</si>
  <si>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</si>
  <si>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</si>
  <si>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</si>
  <si>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</si>
  <si>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</si>
  <si>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</si>
  <si>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</si>
  <si>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</si>
  <si>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</si>
  <si>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</si>
  <si>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</si>
  <si>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</si>
  <si>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</si>
  <si>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</si>
  <si>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</si>
  <si>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</si>
  <si>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</si>
  <si>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</si>
  <si>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</si>
  <si>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</si>
  <si>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</si>
  <si>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</si>
  <si>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</si>
  <si>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</si>
  <si>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</si>
  <si>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</si>
  <si>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</si>
  <si>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</si>
  <si>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</si>
  <si>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</si>
  <si>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</si>
  <si>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</si>
  <si>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</si>
  <si>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</si>
  <si>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</si>
  <si>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</si>
  <si>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</si>
  <si>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</si>
  <si>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</si>
  <si>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</si>
  <si>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</si>
  <si>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</si>
  <si>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</si>
  <si>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</si>
  <si>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</si>
  <si>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</si>
  <si>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</si>
  <si>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</si>
  <si>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</si>
  <si>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</si>
  <si>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</si>
  <si>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</si>
  <si>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</si>
  <si>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</si>
  <si>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</si>
  <si>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</si>
  <si>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</si>
  <si>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</si>
  <si>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</si>
  <si>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</si>
  <si>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</si>
  <si>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</si>
  <si>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</si>
  <si>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</si>
  <si>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</si>
  <si>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</si>
  <si>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</si>
  <si>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</si>
  <si>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</si>
  <si>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</si>
  <si>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</si>
  <si>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</si>
  <si>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</si>
  <si>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</si>
  <si>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</si>
  <si>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</si>
  <si>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</si>
  <si>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</si>
  <si>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</si>
  <si>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</si>
  <si>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</si>
  <si>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</si>
  <si>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</si>
  <si>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</si>
  <si>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</si>
  <si>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</si>
  <si>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</si>
  <si>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</si>
  <si>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</si>
  <si>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</si>
  <si>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</si>
  <si>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</si>
  <si>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</si>
  <si>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</si>
  <si>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</si>
  <si>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</si>
  <si>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</si>
  <si>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</si>
  <si>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</si>
  <si>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</si>
  <si>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</si>
  <si>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</si>
  <si>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</si>
  <si>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</si>
  <si>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</si>
  <si>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</si>
  <si>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</si>
  <si>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</si>
  <si>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</si>
  <si>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</si>
  <si>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</si>
  <si>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</si>
  <si>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</si>
  <si>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</si>
  <si>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</si>
  <si>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</si>
  <si>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</si>
  <si>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</si>
  <si>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</si>
  <si>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</si>
  <si>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</si>
  <si>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</si>
  <si>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</si>
  <si>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</si>
  <si>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</si>
  <si>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</si>
  <si>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</si>
  <si>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</si>
  <si>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</si>
  <si>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</si>
  <si>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</si>
  <si>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</si>
  <si>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</si>
  <si>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</si>
  <si>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</si>
  <si>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</si>
  <si>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</si>
  <si>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</si>
  <si>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</si>
  <si>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</si>
  <si>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</si>
  <si>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</si>
  <si>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</si>
  <si>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</si>
  <si>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</si>
  <si>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</si>
  <si>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</si>
  <si>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</si>
  <si>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</si>
  <si>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</si>
  <si>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</si>
  <si>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</si>
  <si>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</si>
  <si>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</si>
  <si>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</si>
  <si>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</si>
  <si>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</si>
  <si>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</si>
  <si>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</si>
  <si>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</si>
  <si>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</si>
  <si>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</si>
  <si>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</si>
  <si>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</si>
  <si>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</si>
  <si>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</si>
  <si>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</si>
  <si>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</si>
  <si>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</si>
  <si>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</si>
  <si>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</si>
  <si>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</si>
  <si>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</si>
  <si>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</si>
  <si>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</si>
  <si>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</si>
  <si>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</si>
  <si>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</si>
  <si>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</si>
  <si>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</si>
  <si>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</si>
  <si>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</si>
  <si>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</si>
  <si>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</si>
  <si>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</si>
  <si>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</si>
  <si>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</si>
  <si>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</si>
  <si>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</si>
  <si>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</si>
  <si>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</si>
  <si>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</si>
  <si>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</si>
  <si>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</si>
  <si>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</si>
  <si>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</si>
  <si>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</si>
  <si>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</si>
  <si>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</si>
  <si>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</si>
  <si>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</si>
  <si>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</si>
  <si>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</si>
  <si>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</si>
  <si>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</si>
  <si>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</si>
  <si>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</si>
  <si>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</si>
  <si>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</si>
  <si>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</si>
  <si>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</si>
  <si>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</si>
  <si>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</si>
  <si>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</si>
  <si>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</si>
  <si>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</si>
  <si>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</si>
  <si>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</si>
  <si>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</si>
  <si>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</si>
  <si>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</si>
  <si>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</si>
  <si>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</si>
  <si>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</si>
  <si>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</si>
  <si>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</si>
  <si>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</si>
  <si>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</si>
  <si>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</si>
  <si>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</si>
  <si>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</si>
  <si>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</si>
  <si>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</si>
  <si>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</si>
  <si>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</si>
  <si>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</si>
  <si>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</si>
  <si>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</si>
  <si>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</si>
  <si>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</si>
  <si>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</si>
  <si>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</si>
  <si>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</si>
  <si>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</si>
  <si>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</si>
  <si>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</si>
  <si>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</si>
  <si>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</si>
  <si>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</si>
  <si>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</si>
  <si>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</si>
  <si>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</si>
  <si>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</si>
  <si>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</si>
  <si>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</si>
  <si>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</si>
  <si>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</si>
  <si>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</si>
  <si>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</si>
  <si>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</si>
  <si>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</si>
  <si>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</si>
  <si>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</si>
  <si>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</si>
  <si>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</si>
  <si>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</si>
  <si>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</si>
  <si>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</si>
  <si>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</si>
  <si>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</si>
  <si>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</si>
  <si>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</si>
  <si>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</si>
  <si>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</si>
  <si>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</si>
  <si>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</si>
  <si>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</si>
  <si>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</si>
  <si>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</si>
  <si>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</si>
  <si>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</si>
  <si>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</si>
  <si>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</si>
  <si>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</si>
  <si>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</si>
  <si>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</si>
  <si>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</si>
  <si>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</si>
  <si>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</si>
  <si>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</si>
  <si>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</si>
  <si>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</si>
  <si>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</si>
  <si>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</si>
  <si>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</si>
  <si>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</si>
  <si>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</si>
  <si>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</si>
  <si>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</si>
  <si>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</si>
  <si>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</si>
  <si>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</si>
  <si>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</si>
  <si>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</si>
  <si>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</si>
  <si>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</si>
  <si>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</si>
  <si>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</si>
  <si>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</si>
  <si>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</si>
  <si>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</si>
  <si>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</si>
  <si>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</si>
  <si>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</si>
  <si>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</si>
  <si>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</si>
  <si>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</si>
  <si>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</si>
  <si>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</si>
  <si>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</si>
  <si>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</si>
  <si>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</si>
  <si>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</si>
  <si>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</si>
  <si>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</si>
  <si>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</si>
  <si>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</si>
  <si>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</si>
  <si>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</si>
  <si>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</si>
  <si>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</si>
  <si>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</si>
  <si>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</si>
  <si>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</si>
  <si>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</si>
  <si>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</si>
  <si>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</si>
  <si>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</si>
  <si>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</si>
  <si>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</si>
  <si>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</si>
  <si>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</si>
  <si>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</si>
  <si>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</si>
  <si>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</si>
  <si>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</si>
  <si>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</si>
  <si>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</si>
  <si>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</si>
  <si>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</si>
  <si>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</si>
  <si>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</si>
  <si>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</si>
  <si>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</si>
  <si>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</si>
  <si>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</si>
  <si>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</si>
  <si>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</si>
  <si>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</si>
  <si>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</si>
  <si>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</si>
  <si>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</si>
  <si>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</si>
  <si>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</si>
  <si>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</si>
  <si>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</si>
  <si>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</si>
  <si>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</si>
  <si>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</si>
  <si>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</si>
  <si>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</si>
  <si>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</si>
  <si>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</si>
  <si>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</si>
  <si>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</si>
  <si>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</si>
  <si>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</si>
  <si>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</si>
  <si>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</si>
  <si>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</si>
  <si>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</si>
  <si>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</si>
  <si>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</si>
  <si>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</si>
  <si>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</si>
  <si>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</si>
  <si>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</si>
  <si>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</si>
  <si>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</si>
  <si>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</si>
  <si>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</si>
  <si>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</si>
  <si>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</si>
  <si>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</si>
  <si>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</si>
  <si>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</si>
  <si>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</si>
  <si>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</si>
  <si>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</si>
  <si>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</si>
  <si>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</si>
  <si>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</si>
  <si>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</si>
  <si>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</si>
  <si>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</si>
  <si>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</si>
  <si>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</si>
  <si>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</si>
  <si>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</si>
  <si>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</si>
  <si>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</si>
  <si>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</si>
  <si>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</si>
  <si>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</si>
  <si>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</si>
  <si>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</si>
  <si>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</si>
  <si>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</si>
  <si>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</si>
  <si>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</si>
  <si>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</si>
  <si>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</si>
  <si>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</si>
  <si>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</si>
  <si>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</si>
  <si>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</si>
  <si>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</si>
  <si>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</si>
  <si>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</si>
  <si>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</si>
  <si>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</si>
  <si>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</si>
  <si>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</si>
  <si>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</si>
  <si>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</si>
  <si>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</si>
  <si>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</si>
  <si>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</si>
  <si>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</si>
  <si>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</si>
  <si>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</si>
  <si>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</si>
  <si>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</si>
  <si>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</si>
  <si>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</si>
  <si>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</si>
  <si>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</si>
  <si>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</si>
  <si>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</si>
  <si>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</si>
  <si>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</si>
  <si>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</si>
  <si>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</si>
  <si>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</si>
  <si>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</si>
  <si>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</si>
  <si>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</si>
  <si>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</si>
  <si>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</si>
  <si>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</si>
  <si>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</si>
  <si>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</si>
  <si>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</si>
  <si>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</si>
  <si>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</si>
  <si>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</si>
  <si>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</si>
  <si>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</si>
  <si>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</si>
  <si>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</si>
  <si>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</si>
  <si>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</si>
  <si>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</si>
  <si>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</si>
  <si>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</si>
  <si>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</si>
  <si>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</si>
  <si>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</si>
  <si>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</si>
  <si>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</si>
  <si>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</si>
  <si>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</si>
  <si>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</si>
  <si>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</si>
  <si>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</si>
  <si>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</si>
  <si>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</si>
  <si>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</si>
  <si>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</si>
  <si>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</si>
  <si>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</si>
  <si>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</si>
  <si>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</si>
  <si>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</si>
  <si>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</si>
  <si>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</si>
  <si>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</si>
  <si>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</si>
  <si>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</si>
  <si>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</si>
  <si>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</si>
  <si>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</si>
  <si>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</si>
  <si>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</si>
  <si>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</si>
  <si>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</si>
  <si>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</si>
  <si>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</si>
  <si>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</si>
  <si>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</si>
  <si>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</si>
  <si>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</si>
  <si>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</si>
  <si>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</si>
  <si>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</si>
  <si>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</si>
  <si>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</si>
  <si>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</si>
  <si>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</si>
  <si>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</si>
  <si>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</si>
  <si>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</si>
  <si>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</si>
  <si>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</si>
  <si>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</si>
  <si>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</si>
  <si>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</si>
  <si>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</si>
  <si>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</si>
  <si>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</si>
  <si>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</si>
  <si>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</si>
  <si>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</si>
  <si>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</si>
  <si>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</si>
  <si>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</si>
  <si>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</si>
  <si>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</si>
  <si>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</si>
  <si>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</si>
  <si>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</si>
  <si>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</si>
  <si>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</si>
  <si>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</si>
  <si>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</si>
  <si>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</si>
  <si>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</si>
  <si>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</si>
  <si>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</si>
  <si>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</si>
  <si>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</si>
  <si>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</si>
  <si>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</si>
  <si>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</si>
  <si>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</si>
  <si>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</si>
  <si>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</si>
  <si>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</si>
  <si>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</si>
  <si>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</si>
  <si>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</si>
  <si>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</si>
  <si>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</si>
  <si>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</si>
  <si>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</si>
  <si>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</si>
  <si>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</si>
  <si>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</si>
  <si>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</si>
  <si>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</si>
  <si>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</si>
  <si>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</si>
  <si>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</si>
  <si>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</si>
  <si>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</si>
  <si>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</si>
  <si>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</si>
  <si>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</si>
  <si>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</si>
  <si>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</si>
  <si>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</si>
  <si>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</si>
  <si>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</si>
  <si>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</si>
  <si>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</si>
  <si>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</si>
  <si>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</si>
  <si>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</si>
  <si>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</si>
  <si>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</si>
  <si>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</si>
  <si>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</si>
  <si>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</si>
  <si>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</si>
  <si>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</si>
  <si>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</si>
  <si>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</si>
  <si>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</si>
  <si>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</si>
  <si>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</si>
  <si>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</si>
  <si>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</si>
  <si>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</si>
  <si>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</si>
  <si>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</si>
  <si>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</si>
  <si>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</si>
  <si>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</si>
  <si>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</si>
  <si>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</si>
  <si>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</si>
  <si>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</si>
  <si>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</si>
  <si>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</si>
  <si>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</si>
  <si>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</si>
  <si>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</si>
  <si>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</si>
  <si>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</si>
  <si>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</si>
  <si>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</si>
  <si>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</si>
  <si>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</si>
  <si>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</si>
  <si>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</si>
  <si>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</si>
  <si>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</si>
  <si>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</si>
  <si>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</si>
  <si>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</si>
  <si>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</si>
  <si>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</si>
  <si>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</si>
  <si>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</si>
  <si>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</si>
  <si>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</si>
  <si>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</si>
  <si>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</si>
  <si>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</si>
  <si>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</si>
  <si>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</si>
  <si>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</si>
  <si>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</si>
  <si>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</si>
  <si>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</si>
  <si>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</si>
  <si>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</si>
  <si>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</si>
  <si>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</si>
  <si>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</si>
  <si>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</si>
  <si>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</si>
  <si>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</si>
  <si>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</si>
  <si>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</si>
  <si>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</si>
  <si>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</si>
  <si>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</si>
  <si>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</si>
  <si>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</si>
  <si>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</si>
  <si>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</si>
  <si>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</si>
  <si>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</si>
  <si>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</si>
  <si>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</si>
  <si>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</si>
  <si>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</si>
  <si>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</si>
  <si>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</si>
  <si>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</si>
  <si>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</si>
  <si>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</si>
  <si>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</si>
  <si>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</si>
  <si>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</si>
  <si>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</si>
  <si>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</si>
  <si>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</si>
  <si>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</si>
  <si>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</si>
  <si>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</si>
  <si>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</si>
  <si>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</si>
  <si>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</si>
  <si>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</si>
  <si>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</si>
  <si>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</si>
  <si>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</si>
  <si>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</si>
  <si>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</si>
  <si>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</si>
  <si>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</si>
  <si>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</si>
  <si>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</si>
  <si>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</si>
  <si>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</si>
  <si>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</si>
  <si>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</si>
  <si>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</si>
  <si>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</si>
  <si>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</si>
  <si>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</si>
  <si>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</si>
  <si>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</si>
  <si>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</si>
  <si>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</si>
  <si>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</si>
  <si>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</si>
  <si>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</si>
  <si>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</si>
  <si>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</si>
  <si>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</si>
  <si>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</si>
  <si>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</si>
  <si>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</si>
  <si>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</si>
  <si>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</si>
  <si>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</si>
  <si>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</si>
  <si>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</si>
  <si>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</si>
  <si>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</si>
  <si>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</si>
  <si>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</si>
  <si>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</si>
  <si>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</si>
  <si>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</si>
  <si>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</si>
  <si>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</si>
  <si>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</si>
  <si>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</si>
  <si>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</si>
  <si>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</si>
  <si>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</si>
  <si>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</si>
  <si>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</si>
  <si>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</si>
  <si>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</si>
  <si>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</si>
  <si>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</si>
  <si>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</si>
  <si>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</si>
  <si>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</si>
  <si>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</si>
  <si>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</si>
  <si>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</si>
  <si>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</si>
  <si>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</si>
  <si>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</si>
  <si>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</si>
  <si>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</si>
  <si>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</si>
  <si>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</si>
  <si>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</si>
  <si>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</si>
  <si>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</si>
  <si>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</si>
  <si>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</si>
  <si>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</si>
  <si>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</si>
  <si>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</si>
  <si>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</si>
  <si>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</si>
  <si>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</si>
  <si>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</si>
  <si>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</si>
  <si>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</si>
  <si>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</si>
  <si>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</si>
  <si>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</si>
  <si>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</si>
  <si>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</si>
  <si>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</si>
  <si>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</si>
  <si>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</si>
  <si>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</si>
  <si>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</si>
  <si>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</si>
  <si>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</si>
  <si>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</si>
  <si>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</si>
  <si>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</si>
  <si>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</si>
  <si>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</si>
  <si>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</si>
  <si>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</si>
  <si>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</si>
  <si>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</si>
  <si>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</si>
  <si>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</si>
  <si>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</si>
  <si>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</si>
  <si>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</si>
  <si>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</si>
  <si>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</si>
  <si>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</si>
  <si>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</si>
  <si>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</si>
  <si>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</si>
  <si>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</si>
  <si>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</si>
  <si>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</si>
  <si>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</si>
  <si>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</si>
  <si>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</si>
  <si>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</si>
  <si>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</si>
  <si>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</si>
  <si>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</si>
  <si>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</si>
  <si>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</si>
  <si>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</si>
  <si>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</si>
  <si>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</si>
  <si>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</si>
  <si>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</si>
  <si>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</si>
  <si>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</si>
  <si>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</si>
  <si>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</si>
  <si>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</si>
  <si>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</si>
  <si>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</si>
  <si>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</si>
  <si>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</si>
  <si>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</si>
  <si>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</si>
  <si>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</si>
  <si>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</si>
  <si>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</si>
  <si>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</si>
  <si>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</si>
  <si>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</si>
  <si>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</si>
  <si>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</si>
  <si>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</si>
  <si>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</si>
  <si>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</si>
  <si>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</si>
  <si>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</si>
  <si>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</si>
  <si>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</si>
  <si>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</si>
  <si>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</si>
  <si>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</si>
  <si>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</si>
  <si>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</si>
  <si>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</si>
  <si>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</si>
  <si>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</si>
  <si>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</si>
  <si>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</si>
  <si>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</si>
  <si>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</si>
  <si>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</si>
  <si>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</si>
  <si>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</si>
  <si>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</si>
  <si>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</si>
  <si>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</si>
  <si>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</si>
  <si>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</si>
  <si>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</si>
  <si>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</si>
  <si>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</si>
  <si>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</si>
  <si>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</si>
  <si>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</si>
  <si>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</si>
  <si>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</si>
  <si>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</si>
  <si>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</si>
  <si>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</si>
  <si>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</si>
  <si>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</si>
  <si>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</si>
  <si>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</si>
  <si>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</si>
  <si>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</si>
  <si>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</si>
  <si>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</si>
  <si>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</si>
  <si>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</si>
  <si>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</si>
  <si>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</si>
  <si>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</si>
  <si>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</si>
  <si>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</si>
  <si>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</si>
  <si>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</si>
  <si>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</si>
  <si>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</si>
  <si>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</si>
  <si>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</si>
  <si>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</si>
  <si>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</si>
  <si>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</si>
  <si>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</si>
  <si>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</si>
  <si>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</si>
  <si>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</si>
  <si>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</si>
  <si>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</si>
  <si>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</si>
  <si>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</si>
  <si>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</si>
  <si>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</si>
  <si>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</si>
  <si>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</si>
  <si>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</si>
  <si>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</si>
  <si>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</si>
  <si>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</si>
  <si>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</si>
  <si>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</si>
  <si>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</si>
  <si>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</si>
  <si>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</si>
  <si>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</si>
  <si>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</si>
  <si>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</si>
  <si>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</si>
  <si>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</si>
  <si>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</si>
  <si>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</si>
  <si>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</si>
  <si>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</si>
  <si>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</si>
  <si>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</si>
  <si>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</si>
  <si>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</si>
  <si>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</si>
  <si>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</si>
  <si>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</si>
  <si>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</si>
  <si>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</si>
  <si>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</si>
  <si>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</si>
  <si>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</si>
  <si>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</si>
  <si>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</si>
  <si>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</si>
  <si>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</si>
  <si>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</si>
  <si>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</si>
  <si>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</si>
  <si>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</si>
  <si>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</si>
  <si>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</si>
  <si>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</si>
  <si>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</si>
  <si>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</si>
  <si>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</si>
  <si>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</si>
  <si>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</si>
  <si>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</si>
  <si>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</si>
  <si>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</si>
  <si>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</si>
  <si>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</si>
  <si>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</si>
  <si>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</si>
  <si>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</si>
  <si>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</si>
  <si>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</si>
  <si>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</si>
  <si>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</si>
  <si>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</si>
  <si>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</si>
  <si>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</si>
  <si>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</si>
  <si>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</si>
  <si>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</si>
  <si>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</si>
  <si>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</si>
  <si>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</si>
  <si>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</si>
  <si>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</si>
  <si>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</si>
  <si>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</si>
  <si>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</si>
  <si>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</si>
  <si>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</si>
  <si>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</si>
  <si>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</si>
  <si>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</si>
  <si>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</si>
  <si>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</si>
  <si>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</si>
  <si>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</si>
  <si>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</si>
  <si>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</si>
  <si>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</si>
  <si>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</si>
  <si>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</si>
  <si>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</si>
  <si>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</si>
  <si>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</si>
  <si>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</si>
  <si>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</si>
  <si>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</si>
  <si>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</si>
  <si>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</si>
  <si>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</si>
  <si>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</si>
  <si>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</si>
  <si>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</si>
  <si>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</si>
  <si>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</si>
  <si>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</si>
  <si>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</si>
  <si>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</si>
  <si>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</si>
  <si>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</si>
  <si>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</si>
  <si>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</si>
  <si>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</si>
  <si>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</si>
  <si>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</si>
  <si>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</si>
  <si>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</si>
  <si>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</si>
  <si>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</si>
  <si>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</si>
  <si>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</si>
  <si>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</si>
  <si>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</si>
  <si>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</si>
  <si>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</si>
  <si>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</si>
  <si>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</si>
  <si>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</si>
  <si>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</si>
  <si>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</si>
  <si>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</si>
  <si>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</si>
  <si>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</si>
  <si>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</si>
  <si>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</si>
  <si>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</si>
  <si>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</si>
  <si>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</si>
  <si>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</si>
  <si>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</si>
  <si>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</si>
  <si>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</si>
  <si>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</si>
  <si>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</si>
  <si>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</si>
  <si>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</si>
  <si>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</si>
  <si>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</si>
  <si>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</si>
  <si>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</si>
  <si>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</si>
  <si>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</si>
  <si>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</si>
  <si>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</si>
  <si>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</si>
  <si>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</si>
  <si>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</si>
  <si>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</si>
  <si>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</si>
  <si>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</si>
  <si>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</si>
  <si>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</si>
  <si>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</si>
  <si>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</si>
  <si>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</si>
  <si>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</si>
  <si>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</si>
  <si>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</si>
  <si>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</si>
  <si>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</si>
  <si>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</si>
  <si>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</si>
  <si>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</si>
  <si>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</si>
  <si>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</si>
  <si>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</si>
  <si>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</si>
  <si>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</si>
  <si>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</si>
  <si>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</si>
  <si>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</si>
  <si>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</si>
  <si>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</si>
  <si>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</si>
  <si>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</si>
  <si>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</si>
  <si>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</si>
  <si>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</si>
  <si>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</si>
  <si>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</si>
  <si>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</si>
  <si>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</si>
  <si>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</si>
  <si>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</si>
  <si>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</si>
  <si>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</si>
  <si>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</si>
  <si>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</si>
  <si>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</si>
  <si>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</si>
  <si>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</si>
  <si>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</si>
  <si>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</si>
  <si>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</si>
  <si>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</si>
  <si>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</si>
  <si>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</si>
  <si>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</si>
  <si>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</si>
  <si>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</si>
  <si>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</si>
  <si>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</si>
  <si>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</si>
  <si>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</si>
  <si>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</si>
  <si>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</si>
  <si>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</si>
  <si>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</si>
  <si>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</si>
  <si>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</si>
  <si>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</si>
  <si>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</si>
  <si>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</si>
  <si>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</si>
  <si>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</si>
  <si>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</si>
  <si>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</si>
  <si>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</si>
  <si>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</si>
  <si>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</si>
  <si>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</si>
  <si>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</si>
  <si>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</si>
  <si>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</si>
  <si>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</si>
  <si>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</si>
  <si>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</si>
  <si>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</si>
  <si>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</si>
  <si>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</si>
  <si>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</si>
  <si>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</si>
  <si>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</si>
  <si>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</si>
  <si>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</si>
  <si>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</si>
  <si>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</si>
  <si>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</si>
  <si>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</si>
  <si>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</si>
  <si>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</si>
  <si>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</si>
  <si>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</si>
  <si>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</si>
  <si>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</si>
  <si>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</si>
  <si>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</si>
  <si>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</si>
  <si>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</si>
  <si>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</si>
  <si>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</si>
  <si>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</si>
  <si>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</si>
  <si>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</si>
  <si>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</si>
  <si>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</si>
  <si>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</si>
  <si>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</si>
  <si>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</si>
  <si>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</si>
  <si>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</si>
  <si>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</si>
  <si>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</si>
  <si>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</si>
  <si>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</si>
  <si>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</si>
  <si>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</si>
  <si>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</si>
  <si>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</si>
  <si>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</si>
  <si>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</si>
  <si>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</si>
  <si>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</si>
  <si>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</si>
  <si>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</si>
  <si>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</si>
  <si>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</si>
  <si>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</si>
  <si>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</si>
  <si>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</si>
  <si>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</si>
  <si>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</si>
  <si>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</si>
  <si>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</si>
  <si>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</si>
  <si>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</si>
  <si>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</si>
  <si>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</si>
  <si>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</si>
  <si>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</si>
  <si>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</si>
  <si>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</si>
  <si>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</si>
  <si>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</si>
  <si>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</si>
  <si>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</si>
  <si>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</si>
  <si>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</si>
  <si>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</si>
  <si>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</si>
  <si>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</si>
  <si>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</si>
  <si>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</si>
  <si>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</si>
  <si>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</si>
  <si>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</si>
  <si>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</si>
  <si>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</si>
  <si>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</si>
  <si>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</si>
  <si>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</si>
  <si>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</si>
  <si>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</si>
  <si>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</si>
  <si>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</si>
  <si>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</si>
  <si>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</si>
  <si>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</si>
  <si>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</si>
  <si>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</si>
  <si>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</si>
  <si>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</si>
  <si>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</si>
  <si>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</si>
  <si>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</si>
  <si>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</si>
  <si>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</si>
  <si>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</si>
  <si>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</si>
  <si>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</si>
  <si>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</si>
  <si>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</si>
  <si>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</si>
  <si>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</si>
  <si>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</si>
  <si>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</si>
  <si>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</si>
  <si>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</si>
  <si>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</si>
  <si>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</si>
  <si>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</si>
  <si>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</si>
  <si>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</si>
  <si>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</si>
  <si>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</si>
  <si>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</si>
  <si>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</si>
  <si>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</si>
  <si>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</si>
  <si>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</si>
  <si>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</si>
  <si>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</si>
  <si>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</si>
  <si>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</si>
  <si>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</si>
  <si>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</si>
  <si>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</si>
  <si>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</si>
  <si>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</si>
  <si>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</si>
  <si>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</si>
  <si>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</si>
  <si>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</si>
  <si>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</si>
  <si>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</si>
  <si>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</si>
  <si>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</si>
  <si>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</si>
  <si>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</si>
  <si>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</si>
  <si>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</si>
  <si>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</si>
  <si>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</si>
  <si>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</si>
  <si>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</si>
  <si>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</si>
  <si>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</si>
  <si>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</si>
  <si>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</si>
  <si>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</si>
  <si>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</si>
  <si>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</si>
  <si>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</si>
  <si>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</si>
  <si>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</si>
  <si>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</si>
  <si>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</si>
  <si>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</si>
  <si>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</si>
  <si>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</si>
  <si>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</si>
  <si>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</si>
  <si>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</si>
  <si>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</si>
  <si>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</si>
  <si>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</si>
  <si>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</si>
  <si>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</si>
  <si>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</si>
  <si>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</si>
  <si>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</si>
  <si>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</si>
  <si>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</si>
  <si>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</si>
  <si>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</si>
  <si>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</si>
  <si>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</si>
  <si>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</si>
  <si>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</si>
  <si>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</si>
  <si>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</si>
  <si>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</si>
  <si>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</si>
  <si>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</si>
  <si>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</si>
  <si>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</si>
  <si>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</si>
  <si>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</si>
  <si>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</si>
  <si>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</si>
  <si>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</si>
  <si>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</si>
  <si>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</si>
  <si>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</si>
  <si>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</si>
  <si>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</si>
  <si>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</si>
  <si>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</si>
  <si>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</si>
  <si>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</si>
  <si>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</si>
  <si>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</si>
  <si>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</si>
  <si>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</si>
  <si>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</si>
  <si>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</si>
  <si>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</si>
  <si>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</si>
  <si>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</si>
  <si>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</si>
  <si>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</si>
  <si>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</si>
  <si>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</si>
  <si>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</si>
  <si>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</si>
  <si>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</si>
  <si>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</si>
  <si>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</si>
  <si>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</si>
  <si>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</si>
  <si>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</si>
  <si>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</si>
  <si>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</si>
  <si>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</si>
  <si>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</si>
  <si>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</si>
  <si>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</si>
  <si>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</si>
  <si>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</si>
  <si>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</si>
  <si>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</si>
  <si>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</si>
  <si>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</si>
  <si>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</si>
  <si>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</si>
  <si>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</si>
  <si>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</si>
  <si>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</si>
  <si>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</si>
  <si>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</si>
  <si>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</si>
  <si>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</si>
  <si>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</si>
  <si>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</si>
  <si>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</si>
  <si>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</si>
  <si>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</si>
  <si>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</si>
  <si>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</si>
  <si>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</si>
  <si>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</si>
  <si>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</si>
  <si>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</si>
  <si>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</si>
  <si>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</si>
  <si>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</si>
  <si>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</si>
  <si>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</si>
  <si>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</si>
  <si>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</si>
  <si>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</si>
  <si>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</si>
  <si>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</si>
  <si>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</si>
  <si>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</si>
  <si>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</si>
  <si>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</si>
  <si>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</si>
  <si>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</si>
  <si>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</si>
  <si>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</si>
  <si>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</si>
  <si>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</si>
  <si>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</si>
  <si>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</si>
  <si>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</si>
  <si>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</si>
  <si>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</si>
  <si>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</si>
  <si>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</si>
  <si>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</si>
  <si>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</si>
  <si>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</si>
  <si>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</si>
  <si>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</si>
  <si>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</si>
  <si>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</si>
  <si>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</si>
  <si>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</si>
  <si>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</si>
  <si>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</si>
  <si>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</si>
  <si>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</si>
  <si>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</si>
  <si>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</si>
  <si>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</si>
  <si>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</si>
  <si>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</si>
  <si>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</si>
  <si>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</si>
  <si>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</si>
  <si>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</si>
  <si>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</si>
  <si>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</si>
  <si>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</si>
  <si>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</si>
  <si>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</si>
  <si>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</si>
  <si>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</si>
  <si>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</si>
  <si>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</si>
  <si>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</si>
  <si>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</si>
  <si>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</si>
  <si>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</si>
  <si>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</si>
  <si>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</si>
  <si>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</si>
  <si>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</si>
  <si>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</si>
  <si>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</si>
  <si>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</si>
  <si>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</si>
  <si>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</si>
  <si>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</si>
  <si>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</si>
  <si>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</si>
  <si>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</si>
  <si>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</si>
  <si>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</si>
  <si>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</si>
  <si>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</si>
  <si>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</si>
  <si>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</si>
  <si>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</si>
  <si>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</si>
  <si>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</si>
  <si>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</si>
  <si>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</si>
  <si>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</si>
  <si>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</si>
  <si>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</si>
  <si>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</si>
  <si>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</si>
  <si>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</si>
  <si>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</si>
  <si>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</si>
  <si>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</si>
  <si>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</si>
  <si>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</si>
  <si>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</si>
  <si>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</si>
  <si>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</si>
  <si>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</si>
  <si>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</si>
  <si>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</si>
  <si>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</si>
  <si>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</si>
  <si>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</si>
  <si>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</si>
  <si>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</si>
  <si>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</si>
  <si>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</si>
  <si>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</si>
  <si>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</si>
  <si>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</si>
  <si>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</si>
  <si>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</si>
  <si>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</si>
  <si>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</si>
  <si>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</si>
  <si>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</si>
  <si>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</si>
  <si>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</si>
  <si>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</si>
  <si>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</si>
  <si>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</si>
  <si>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</si>
  <si>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</si>
  <si>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</si>
  <si>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</si>
  <si>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</si>
  <si>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</si>
  <si>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</si>
  <si>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</si>
  <si>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</si>
  <si>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</si>
  <si>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</si>
  <si>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</si>
  <si>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</si>
  <si>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</si>
  <si>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</si>
  <si>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</si>
  <si>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</si>
  <si>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</si>
  <si>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</si>
  <si>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</si>
  <si>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</si>
  <si>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</si>
  <si>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</si>
  <si>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</si>
  <si>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</si>
  <si>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</si>
  <si>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</si>
  <si>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</si>
  <si>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</si>
  <si>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</si>
  <si>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</si>
  <si>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</si>
  <si>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</si>
  <si>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</si>
  <si>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</si>
  <si>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</si>
  <si>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</si>
  <si>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</si>
  <si>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</si>
  <si>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</si>
  <si>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</si>
  <si>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</si>
  <si>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</si>
  <si>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</si>
  <si>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</si>
  <si>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</si>
  <si>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</si>
  <si>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</si>
  <si>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</si>
  <si>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</si>
  <si>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</si>
  <si>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</si>
  <si>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</si>
  <si>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</si>
  <si>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</si>
  <si>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</si>
  <si>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</si>
  <si>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</si>
  <si>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</si>
  <si>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</si>
  <si>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</si>
  <si>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</si>
  <si>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</si>
  <si>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</si>
  <si>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</si>
  <si>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</si>
  <si>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</si>
  <si>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</si>
  <si>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</si>
  <si>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</si>
  <si>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</si>
  <si>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</si>
  <si>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</si>
  <si>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</si>
  <si>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</si>
  <si>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</si>
  <si>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</si>
  <si>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</si>
  <si>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</si>
  <si>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</si>
  <si>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</si>
  <si>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</si>
  <si>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</si>
  <si>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</si>
  <si>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</si>
  <si>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</si>
  <si>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</si>
  <si>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</si>
  <si>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</si>
  <si>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</si>
  <si>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</si>
  <si>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</si>
  <si>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</si>
  <si>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</si>
  <si>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</si>
  <si>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</si>
  <si>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</si>
  <si>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</si>
  <si>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</si>
  <si>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</si>
  <si>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</si>
  <si>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</si>
  <si>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</si>
  <si>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</si>
  <si>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</si>
  <si>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</si>
  <si>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</si>
  <si>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</si>
  <si>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</si>
  <si>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</si>
  <si>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</si>
  <si>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</si>
  <si>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</si>
  <si>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</si>
  <si>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</si>
  <si>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</si>
  <si>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</si>
  <si>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</si>
  <si>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</si>
  <si>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</si>
  <si>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</si>
  <si>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</si>
  <si>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</si>
  <si>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</si>
  <si>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</si>
  <si>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</si>
  <si>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</si>
  <si>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</si>
  <si>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</si>
  <si>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</si>
  <si>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</si>
  <si>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</si>
  <si>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</si>
  <si>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</si>
  <si>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</si>
  <si>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</si>
  <si>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</si>
  <si>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</si>
  <si>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</si>
  <si>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</si>
  <si>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</si>
  <si>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</si>
  <si>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</si>
  <si>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</si>
  <si>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</si>
  <si>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</si>
  <si>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</si>
  <si>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</si>
  <si>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</si>
  <si>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</si>
  <si>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</si>
  <si>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</si>
  <si>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</si>
  <si>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</si>
  <si>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</si>
  <si>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</si>
  <si>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</si>
  <si>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</si>
  <si>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</si>
  <si>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</si>
  <si>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</si>
  <si>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</si>
  <si>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</si>
  <si>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</si>
  <si>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</si>
  <si>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</si>
  <si>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</si>
  <si>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</si>
  <si>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</si>
  <si>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</si>
  <si>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</si>
  <si>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</si>
  <si>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</si>
  <si>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</si>
  <si>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</si>
  <si>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</si>
  <si>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</si>
  <si>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</si>
  <si>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</si>
  <si>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</si>
  <si>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</si>
  <si>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</si>
  <si>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</si>
  <si>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</si>
  <si>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</si>
  <si>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</si>
  <si>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</si>
  <si>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</si>
  <si>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</si>
  <si>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</si>
  <si>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</si>
  <si>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</si>
  <si>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</si>
  <si>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</si>
  <si>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</si>
  <si>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</si>
  <si>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</si>
  <si>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</si>
  <si>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</si>
  <si>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</si>
  <si>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</si>
  <si>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</si>
  <si>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</si>
  <si>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</si>
  <si>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</si>
  <si>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</si>
  <si>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</si>
  <si>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</si>
  <si>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</si>
  <si>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</si>
  <si>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</si>
  <si>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</si>
  <si>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</si>
  <si>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</si>
  <si>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</si>
  <si>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</si>
  <si>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</si>
  <si>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</si>
  <si>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</si>
  <si>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</si>
  <si>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</si>
  <si>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</si>
  <si>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</si>
  <si>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</si>
  <si>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</si>
  <si>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</si>
  <si>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</si>
  <si>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</si>
  <si>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</si>
  <si>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</si>
  <si>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</si>
  <si>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</si>
  <si>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</si>
  <si>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</si>
  <si>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</si>
  <si>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</si>
  <si>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</si>
  <si>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</si>
  <si>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</si>
  <si>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</si>
  <si>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</si>
  <si>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</si>
  <si>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</si>
  <si>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</si>
  <si>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</si>
  <si>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</si>
  <si>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</si>
  <si>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</si>
  <si>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</si>
  <si>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</si>
  <si>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</si>
  <si>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</si>
  <si>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</si>
  <si>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</si>
  <si>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</si>
  <si>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</si>
  <si>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</si>
  <si>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</si>
  <si>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</si>
  <si>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</si>
  <si>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</si>
  <si>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</si>
  <si>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</si>
  <si>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</si>
  <si>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</si>
  <si>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</si>
  <si>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</si>
  <si>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</si>
  <si>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</si>
  <si>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</si>
  <si>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</si>
  <si>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</si>
  <si>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</si>
  <si>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</si>
  <si>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</si>
  <si>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</si>
  <si>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</si>
  <si>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</si>
  <si>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</si>
  <si>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</si>
  <si>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</si>
  <si>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</si>
  <si>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</si>
  <si>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</si>
  <si>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</si>
  <si>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</si>
  <si>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</si>
  <si>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</si>
  <si>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</si>
  <si>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</si>
  <si>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</si>
  <si>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</si>
  <si>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</si>
  <si>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</si>
  <si>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</si>
  <si>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</si>
  <si>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</si>
  <si>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</si>
  <si>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</si>
  <si>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</si>
  <si>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</si>
  <si>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</si>
  <si>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</si>
  <si>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</si>
  <si>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</si>
  <si>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</si>
  <si>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</si>
  <si>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</si>
  <si>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</si>
  <si>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</si>
  <si>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</si>
  <si>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</si>
  <si>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</si>
  <si>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</si>
  <si>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</si>
  <si>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</si>
  <si>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</si>
  <si>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</si>
  <si>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</si>
  <si>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</si>
  <si>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</si>
  <si>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</si>
  <si>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</si>
  <si>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</si>
  <si>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</si>
  <si>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</si>
  <si>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</si>
  <si>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</si>
  <si>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</si>
  <si>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</si>
  <si>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</si>
  <si>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</si>
  <si>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</si>
  <si>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</si>
  <si>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</si>
  <si>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</si>
  <si>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</si>
  <si>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</si>
  <si>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</si>
  <si>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</si>
  <si>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</si>
  <si>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</si>
  <si>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</si>
  <si>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</si>
  <si>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</si>
  <si>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</si>
  <si>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</si>
  <si>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</si>
  <si>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</si>
  <si>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</si>
  <si>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</si>
  <si>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</si>
  <si>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</si>
  <si>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</si>
  <si>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</si>
  <si>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</si>
  <si>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</si>
  <si>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</si>
  <si>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</si>
  <si>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</si>
  <si>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</si>
  <si>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</si>
  <si>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</si>
  <si>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</si>
  <si>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</si>
  <si>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</si>
  <si>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</si>
  <si>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</si>
  <si>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</si>
  <si>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</si>
  <si>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</si>
  <si>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</si>
  <si>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</si>
  <si>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</si>
  <si>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</si>
  <si>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</si>
  <si>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</si>
  <si>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</si>
  <si>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</si>
  <si>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</si>
  <si>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</si>
  <si>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</si>
  <si>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</si>
  <si>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</si>
  <si>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</si>
  <si>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</si>
  <si>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</si>
  <si>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</si>
  <si>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</si>
  <si>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</si>
  <si>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</si>
  <si>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</si>
  <si>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</si>
  <si>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</si>
  <si>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</si>
  <si>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</si>
  <si>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</si>
  <si>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</si>
  <si>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</si>
  <si>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</si>
  <si>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</si>
  <si>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</si>
  <si>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</si>
  <si>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</si>
  <si>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</si>
  <si>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</si>
  <si>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</si>
  <si>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</si>
  <si>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</si>
  <si>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</si>
  <si>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</si>
  <si>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</si>
  <si>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</si>
  <si>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</si>
  <si>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</si>
  <si>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</si>
  <si>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</si>
  <si>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</si>
  <si>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</si>
  <si>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</si>
  <si>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</si>
  <si>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</si>
  <si>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</si>
  <si>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</si>
  <si>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</si>
  <si>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</si>
  <si>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</si>
  <si>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</si>
  <si>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</si>
  <si>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</si>
  <si>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</si>
  <si>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</si>
  <si>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</si>
  <si>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</si>
  <si>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</si>
  <si>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</si>
  <si>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</si>
  <si>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</si>
  <si>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</si>
  <si>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</si>
  <si>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</si>
  <si>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</si>
  <si>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</si>
  <si>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</si>
  <si>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</si>
  <si>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</si>
  <si>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</si>
  <si>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</si>
  <si>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</si>
  <si>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</si>
  <si>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</si>
  <si>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</si>
  <si>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</si>
  <si>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</si>
  <si>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</si>
  <si>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</si>
  <si>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</si>
  <si>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</si>
  <si>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</si>
  <si>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</si>
  <si>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</si>
  <si>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</si>
  <si>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</si>
  <si>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</si>
  <si>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</si>
  <si>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</si>
  <si>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</si>
  <si>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</si>
  <si>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</si>
  <si>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</si>
  <si>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</si>
  <si>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</si>
  <si>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</si>
  <si>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</si>
  <si>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</si>
  <si>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</si>
  <si>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</si>
  <si>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</si>
  <si>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</si>
  <si>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</si>
  <si>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</si>
  <si>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</si>
  <si>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</si>
  <si>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</si>
  <si>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</si>
  <si>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</si>
  <si>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</si>
  <si>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</si>
  <si>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</si>
  <si>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</si>
  <si>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</si>
  <si>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</si>
  <si>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</si>
  <si>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</si>
  <si>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</si>
  <si>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</si>
  <si>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</si>
  <si>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</si>
  <si>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</si>
  <si>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</si>
  <si>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</si>
  <si>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</si>
  <si>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</si>
  <si>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</si>
  <si>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</si>
  <si>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</si>
  <si>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</si>
  <si>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</si>
  <si>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</si>
  <si>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</si>
  <si>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</si>
  <si>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</si>
  <si>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</si>
  <si>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</si>
  <si>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</si>
  <si>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</si>
  <si>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</si>
  <si>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</si>
  <si>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</si>
  <si>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</si>
  <si>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</si>
  <si>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</si>
  <si>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</si>
  <si>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</si>
  <si>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</si>
  <si>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</si>
  <si>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</si>
  <si>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</si>
  <si>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</si>
  <si>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</si>
  <si>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</si>
  <si>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</si>
  <si>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</si>
  <si>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</si>
  <si>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</si>
  <si>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</si>
  <si>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</si>
  <si>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</si>
  <si>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</si>
  <si>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</si>
  <si>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</si>
  <si>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</si>
  <si>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</si>
  <si>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</si>
  <si>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</si>
  <si>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</si>
  <si>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</si>
  <si>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</si>
  <si>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</si>
  <si>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</si>
  <si>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</si>
  <si>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</si>
  <si>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</si>
  <si>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</si>
  <si>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</si>
  <si>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</si>
  <si>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</si>
  <si>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</si>
  <si>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</si>
  <si>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</si>
  <si>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</si>
  <si>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</si>
  <si>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</si>
  <si>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</si>
  <si>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</si>
  <si>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</si>
  <si>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</si>
  <si>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</si>
  <si>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</si>
  <si>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</si>
  <si>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</si>
  <si>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</si>
  <si>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</si>
  <si>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</si>
  <si>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</si>
  <si>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</si>
  <si>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</si>
  <si>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</si>
  <si>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</si>
  <si>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</si>
  <si>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</si>
  <si>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</si>
  <si>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</si>
  <si>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</si>
  <si>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</si>
  <si>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</si>
  <si>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</si>
  <si>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</si>
  <si>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</si>
  <si>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</si>
  <si>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</si>
  <si>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</si>
  <si>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</si>
  <si>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</si>
  <si>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</si>
  <si>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</si>
  <si>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</si>
  <si>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</si>
  <si>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</si>
  <si>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</si>
  <si>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</si>
  <si>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</si>
  <si>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</si>
  <si>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</si>
  <si>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</si>
  <si>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</si>
  <si>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</si>
  <si>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</si>
  <si>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</si>
  <si>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</si>
  <si>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</si>
  <si>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</si>
  <si>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</si>
  <si>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</si>
  <si>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</si>
  <si>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</si>
  <si>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</si>
  <si>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</si>
  <si>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</si>
  <si>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</si>
  <si>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</si>
  <si>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</si>
  <si>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</si>
  <si>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</si>
  <si>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</si>
  <si>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</si>
  <si>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</si>
  <si>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</si>
  <si>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</si>
  <si>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</si>
  <si>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</si>
  <si>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</si>
  <si>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</si>
  <si>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</si>
  <si>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</si>
  <si>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</si>
  <si>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</si>
  <si>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</si>
  <si>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</si>
  <si>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</si>
  <si>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</si>
  <si>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</si>
  <si>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</si>
  <si>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</si>
  <si>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</si>
  <si>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</si>
  <si>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</si>
  <si>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</si>
  <si>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</si>
  <si>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</si>
  <si>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</si>
  <si>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</si>
  <si>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</si>
  <si>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</si>
  <si>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</si>
  <si>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</si>
  <si>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</si>
  <si>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</si>
  <si>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</si>
  <si>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</si>
  <si>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</si>
  <si>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</si>
  <si>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</si>
  <si>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</si>
  <si>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</si>
  <si>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</si>
  <si>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</si>
  <si>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</si>
  <si>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</si>
  <si>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</si>
  <si>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</si>
  <si>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</si>
  <si>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</si>
  <si>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</si>
  <si>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</si>
  <si>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</si>
  <si>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</si>
  <si>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</si>
  <si>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</si>
  <si>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</si>
  <si>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</si>
  <si>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</si>
  <si>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</si>
  <si>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</si>
  <si>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</si>
  <si>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</si>
  <si>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</si>
  <si>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</si>
  <si>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</si>
  <si>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</si>
  <si>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</si>
  <si>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</si>
  <si>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</si>
  <si>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</si>
  <si>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</si>
  <si>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</si>
  <si>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</si>
  <si>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</si>
  <si>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</si>
  <si>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</si>
  <si>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</si>
  <si>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</si>
  <si>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</si>
  <si>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</si>
  <si>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</si>
  <si>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</si>
  <si>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</si>
  <si>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</si>
  <si>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</si>
  <si>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</si>
  <si>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</si>
  <si>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</si>
  <si>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</si>
  <si>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</si>
  <si>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</si>
  <si>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</si>
  <si>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</si>
  <si>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</si>
  <si>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</si>
  <si>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</si>
  <si>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</si>
  <si>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</si>
  <si>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</si>
  <si>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</si>
  <si>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</si>
  <si>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</si>
  <si>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</si>
  <si>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</si>
  <si>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</si>
  <si>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</si>
  <si>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</si>
  <si>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</si>
  <si>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</si>
  <si>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</si>
  <si>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</si>
  <si>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</si>
  <si>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</si>
  <si>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</si>
  <si>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</si>
  <si>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</si>
  <si>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</si>
  <si>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</si>
  <si>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</si>
  <si>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</si>
  <si>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</si>
  <si>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</si>
  <si>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</si>
  <si>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</si>
  <si>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</si>
  <si>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</si>
  <si>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</si>
  <si>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</si>
  <si>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</si>
  <si>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</si>
  <si>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</si>
  <si>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</si>
  <si>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</si>
  <si>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</si>
  <si>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</si>
  <si>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</si>
  <si>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</si>
  <si>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</si>
  <si>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</si>
  <si>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</si>
  <si>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</si>
  <si>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</si>
  <si>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</si>
  <si>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</si>
  <si>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</si>
  <si>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</si>
  <si>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</si>
  <si>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</si>
  <si>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</si>
  <si>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</si>
  <si>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</si>
  <si>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</si>
  <si>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</si>
  <si>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</si>
  <si>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</si>
  <si>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</si>
  <si>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</si>
  <si>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</si>
  <si>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</si>
  <si>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</si>
  <si>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</si>
  <si>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</si>
  <si>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</si>
  <si>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</si>
  <si>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</si>
  <si>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</si>
  <si>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</si>
  <si>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</si>
  <si>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</si>
  <si>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</si>
  <si>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</si>
  <si>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</si>
  <si>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</si>
  <si>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</si>
  <si>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</si>
  <si>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</si>
  <si>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</si>
  <si>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</si>
  <si>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</si>
  <si>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</si>
  <si>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</si>
  <si>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</si>
  <si>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</si>
  <si>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</si>
  <si>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</si>
  <si>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</si>
  <si>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</si>
  <si>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</si>
  <si>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</si>
  <si>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</si>
  <si>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</si>
  <si>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</si>
  <si>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</si>
  <si>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</si>
  <si>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</si>
  <si>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</si>
  <si>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</si>
  <si>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</si>
  <si>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</si>
  <si>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</si>
  <si>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</si>
  <si>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</si>
  <si>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</si>
  <si>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</si>
  <si>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</si>
  <si>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</si>
  <si>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</si>
  <si>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</si>
  <si>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</si>
  <si>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</si>
  <si>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</si>
  <si>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</si>
  <si>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</si>
  <si>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</si>
  <si>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</si>
  <si>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</si>
  <si>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</si>
  <si>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</si>
  <si>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</si>
  <si>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</si>
  <si>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</si>
  <si>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</si>
  <si>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</si>
  <si>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</si>
  <si>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</si>
  <si>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</si>
  <si>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</si>
  <si>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</si>
  <si>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</si>
  <si>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</si>
  <si>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</si>
  <si>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</si>
  <si>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</si>
  <si>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</si>
  <si>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</si>
  <si>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</si>
  <si>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</si>
  <si>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</si>
  <si>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</si>
  <si>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</si>
  <si>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</si>
  <si>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</si>
  <si>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</si>
  <si>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</si>
  <si>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</si>
  <si>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</si>
  <si>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</si>
  <si>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</si>
  <si>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</si>
  <si>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</si>
  <si>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</si>
  <si>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</si>
  <si>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</si>
  <si>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</si>
  <si>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</si>
  <si>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</si>
  <si>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</si>
  <si>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</si>
  <si>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</si>
  <si>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</si>
  <si>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</si>
  <si>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</si>
  <si>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</si>
  <si>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</si>
  <si>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</si>
  <si>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</si>
  <si>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</si>
  <si>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</si>
  <si>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</si>
  <si>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</si>
  <si>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</si>
  <si>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</si>
  <si>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</si>
  <si>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</si>
  <si>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</si>
  <si>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</si>
  <si>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</si>
  <si>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</si>
  <si>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</si>
  <si>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</si>
  <si>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</si>
  <si>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</si>
  <si>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</si>
  <si>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</si>
  <si>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</si>
  <si>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</si>
  <si>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</si>
  <si>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</si>
  <si>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</si>
  <si>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</si>
  <si>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</si>
  <si>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</si>
  <si>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</si>
  <si>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</si>
  <si>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</si>
  <si>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</si>
  <si>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</si>
  <si>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</si>
  <si>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</si>
  <si>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</si>
  <si>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</si>
  <si>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</si>
  <si>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</si>
  <si>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</si>
  <si>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</si>
  <si>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</si>
  <si>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</si>
  <si>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</si>
  <si>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</si>
  <si>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</si>
  <si>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</si>
  <si>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</si>
  <si>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</si>
  <si>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</si>
  <si>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</si>
  <si>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</si>
  <si>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</si>
  <si>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</si>
  <si>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</si>
  <si>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</si>
  <si>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</si>
  <si>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</si>
  <si>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</si>
  <si>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</si>
  <si>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</si>
  <si>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</si>
  <si>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</si>
  <si>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</si>
  <si>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</si>
  <si>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</si>
  <si>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</si>
  <si>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</si>
  <si>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</si>
  <si>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</si>
  <si>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</si>
  <si>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</si>
  <si>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</si>
  <si>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</si>
  <si>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</si>
  <si>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</si>
  <si>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</si>
  <si>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</si>
  <si>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</si>
  <si>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</si>
  <si>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</si>
  <si>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</si>
  <si>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</si>
  <si>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</si>
  <si>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</si>
  <si>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</si>
  <si>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</si>
  <si>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</si>
  <si>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</si>
  <si>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</si>
  <si>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</si>
  <si>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</si>
  <si>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</si>
  <si>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</si>
  <si>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</si>
  <si>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</si>
  <si>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</si>
  <si>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</si>
  <si>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</si>
  <si>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</si>
  <si>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</si>
  <si>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</si>
  <si>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</si>
  <si>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</si>
  <si>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</si>
  <si>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</si>
  <si>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</si>
  <si>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</si>
  <si>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</si>
  <si>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</si>
  <si>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</si>
  <si>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</si>
  <si>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</si>
  <si>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</si>
  <si>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</si>
  <si>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</si>
  <si>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</si>
  <si>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</si>
  <si>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</si>
  <si>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</si>
  <si>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</si>
  <si>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</si>
  <si>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</si>
  <si>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</si>
  <si>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</si>
  <si>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</si>
  <si>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</si>
  <si>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</si>
  <si>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</si>
  <si>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</si>
  <si>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</si>
  <si>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</si>
  <si>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</si>
  <si>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</si>
  <si>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</si>
  <si>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</si>
  <si>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</si>
  <si>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</si>
  <si>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</si>
  <si>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</si>
  <si>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</si>
  <si>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</si>
  <si>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</si>
  <si>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</si>
  <si>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</si>
  <si>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</si>
  <si>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</si>
  <si>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</si>
  <si>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</si>
  <si>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</si>
  <si>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</si>
  <si>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</si>
  <si>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</si>
  <si>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</si>
  <si>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</si>
  <si>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</si>
  <si>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</si>
  <si>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</si>
  <si>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</si>
  <si>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</si>
  <si>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</si>
  <si>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</si>
  <si>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</si>
  <si>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</si>
  <si>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</si>
  <si>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</si>
  <si>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</si>
  <si>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</si>
  <si>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</si>
  <si>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</si>
  <si>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</si>
  <si>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</si>
  <si>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</si>
  <si>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</si>
  <si>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</si>
  <si>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</si>
  <si>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</si>
  <si>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</si>
  <si>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</si>
  <si>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</si>
  <si>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</si>
  <si>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</si>
  <si>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</si>
  <si>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</si>
  <si>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</si>
  <si>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</si>
  <si>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</si>
  <si>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</si>
  <si>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</si>
  <si>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</si>
  <si>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</si>
  <si>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</si>
  <si>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</si>
  <si>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</si>
  <si>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</si>
  <si>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</si>
  <si>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</si>
  <si>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</si>
  <si>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</si>
  <si>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</si>
  <si>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</si>
  <si>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</si>
  <si>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</si>
  <si>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</si>
  <si>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</si>
  <si>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</si>
  <si>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</si>
  <si>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</si>
  <si>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</si>
  <si>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</si>
  <si>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</si>
  <si>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</si>
  <si>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</si>
  <si>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</si>
  <si>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</si>
  <si>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</si>
  <si>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</si>
  <si>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</si>
  <si>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</si>
  <si>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</si>
  <si>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</si>
  <si>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</si>
  <si>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</si>
  <si>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</si>
  <si>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</si>
  <si>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</si>
  <si>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</si>
  <si>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</si>
  <si>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</si>
  <si>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</si>
  <si>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</si>
  <si>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</si>
  <si>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</si>
  <si>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</si>
  <si>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</si>
  <si>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</si>
  <si>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</si>
  <si>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</si>
  <si>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</si>
  <si>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</si>
  <si>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</si>
  <si>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</si>
  <si>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</si>
  <si>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</si>
  <si>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</si>
  <si>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</si>
  <si>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</si>
  <si>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</si>
  <si>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</si>
  <si>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</si>
  <si>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</si>
  <si>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</si>
  <si>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</si>
  <si>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</si>
  <si>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</si>
  <si>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</si>
  <si>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</si>
  <si>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</si>
  <si>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</si>
  <si>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</si>
  <si>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</si>
  <si>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</si>
  <si>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</si>
  <si>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</si>
  <si>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</si>
  <si>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</si>
  <si>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</si>
  <si>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</si>
  <si>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</si>
  <si>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</si>
  <si>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</si>
  <si>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</si>
  <si>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</si>
  <si>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</si>
  <si>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</si>
  <si>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</si>
  <si>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</si>
  <si>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</si>
  <si>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</si>
  <si>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</si>
  <si>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</si>
  <si>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</si>
  <si>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</si>
  <si>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</si>
  <si>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</si>
  <si>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</si>
  <si>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</si>
  <si>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</si>
  <si>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</si>
  <si>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</si>
  <si>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</si>
  <si>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</si>
  <si>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</si>
  <si>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</si>
  <si>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</si>
  <si>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</si>
  <si>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</si>
  <si>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</si>
  <si>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</si>
  <si>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</si>
  <si>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</si>
  <si>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</si>
  <si>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</si>
  <si>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</si>
  <si>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</si>
  <si>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</si>
  <si>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</si>
  <si>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</si>
  <si>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</si>
  <si>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</si>
  <si>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</si>
  <si>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</si>
  <si>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</si>
  <si>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</si>
  <si>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</si>
  <si>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</si>
  <si>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</si>
  <si>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</si>
  <si>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</si>
  <si>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</si>
  <si>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</si>
  <si>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</si>
  <si>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</si>
  <si>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</si>
  <si>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</si>
  <si>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</si>
  <si>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</si>
  <si>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</si>
  <si>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</si>
  <si>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</si>
  <si>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</si>
  <si>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</si>
  <si>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</si>
  <si>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</si>
  <si>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</si>
  <si>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</si>
  <si>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</si>
  <si>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</si>
  <si>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</si>
  <si>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</si>
  <si>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</si>
  <si>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</si>
  <si>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</si>
  <si>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</si>
  <si>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</si>
  <si>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</si>
  <si>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</si>
  <si>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</si>
  <si>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</si>
  <si>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</si>
  <si>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</si>
  <si>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</si>
  <si>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</si>
  <si>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</si>
  <si>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</si>
  <si>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</si>
  <si>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</si>
  <si>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</si>
  <si>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</si>
  <si>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</si>
  <si>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</si>
  <si>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</si>
  <si>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</si>
  <si>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</si>
  <si>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</si>
  <si>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</si>
  <si>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</si>
  <si>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</si>
  <si>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</si>
  <si>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</si>
  <si>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</si>
  <si>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</si>
  <si>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</si>
  <si>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</si>
  <si>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</si>
  <si>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</si>
  <si>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</si>
  <si>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</si>
  <si>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</si>
  <si>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</si>
  <si>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</si>
  <si>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</si>
  <si>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</si>
  <si>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</si>
  <si>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</si>
  <si>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</si>
  <si>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</si>
  <si>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</si>
  <si>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</si>
  <si>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</si>
  <si>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</si>
  <si>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</si>
  <si>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</si>
  <si>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</si>
  <si>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</si>
  <si>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</si>
  <si>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</si>
  <si>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</si>
  <si>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</si>
  <si>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</si>
  <si>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</si>
  <si>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</si>
  <si>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</si>
  <si>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</si>
  <si>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</si>
  <si>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</si>
  <si>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</si>
  <si>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</si>
  <si>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</si>
  <si>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</si>
  <si>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</si>
  <si>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</si>
  <si>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</si>
  <si>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</si>
  <si>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</si>
  <si>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</si>
  <si>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</si>
  <si>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</si>
  <si>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</si>
  <si>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</si>
  <si>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</si>
  <si>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</si>
  <si>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</si>
  <si>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</si>
  <si>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</si>
  <si>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</si>
  <si>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</si>
  <si>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</si>
  <si>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</si>
  <si>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</si>
  <si>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</si>
  <si>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</si>
  <si>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</si>
  <si>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</si>
  <si>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</si>
  <si>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</si>
  <si>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</si>
  <si>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</si>
  <si>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</si>
  <si>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</si>
  <si>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</si>
  <si>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</si>
  <si>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</si>
  <si>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</si>
  <si>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</si>
  <si>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</si>
  <si>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</si>
  <si>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</si>
  <si>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</si>
  <si>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</si>
  <si>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</si>
  <si>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</si>
  <si>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</si>
  <si>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</si>
  <si>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</si>
  <si>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</si>
  <si>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</si>
  <si>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</si>
  <si>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</si>
  <si>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</si>
  <si>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</si>
  <si>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</si>
  <si>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</si>
  <si>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</si>
  <si>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</si>
  <si>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</si>
  <si>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</si>
  <si>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</si>
  <si>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</si>
  <si>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</si>
  <si>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</si>
  <si>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</si>
  <si>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</si>
  <si>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</si>
  <si>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</si>
  <si>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</si>
  <si>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</si>
  <si>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</si>
  <si>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</si>
  <si>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</si>
  <si>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</si>
  <si>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</si>
  <si>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</si>
  <si>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</si>
  <si>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</si>
  <si>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</si>
  <si>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</si>
  <si>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</si>
  <si>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</si>
  <si>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</si>
  <si>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</si>
  <si>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</si>
  <si>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</si>
  <si>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</si>
  <si>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</si>
  <si>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</si>
  <si>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</si>
  <si>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</si>
  <si>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</si>
  <si>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</si>
  <si>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</si>
  <si>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</si>
  <si>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</si>
  <si>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</si>
  <si>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</si>
  <si>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</si>
  <si>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</si>
  <si>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</si>
  <si>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</si>
  <si>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</si>
  <si>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</si>
  <si>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</si>
  <si>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</si>
  <si>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</si>
  <si>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</si>
  <si>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</si>
  <si>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</si>
  <si>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</si>
  <si>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</si>
  <si>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</si>
  <si>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</si>
  <si>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</si>
  <si>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</si>
  <si>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</si>
  <si>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</si>
  <si>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</si>
  <si>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</si>
  <si>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</si>
  <si>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</si>
  <si>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</si>
  <si>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</si>
  <si>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</si>
  <si>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</si>
  <si>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</si>
  <si>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</si>
  <si>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</si>
  <si>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</si>
  <si>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</si>
  <si>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</si>
  <si>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</si>
  <si>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</si>
  <si>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</si>
  <si>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</si>
  <si>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</si>
  <si>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</si>
  <si>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</si>
  <si>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</si>
  <si>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</si>
  <si>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</si>
  <si>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</si>
  <si>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</si>
  <si>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</si>
  <si>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</si>
  <si>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</si>
  <si>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</si>
  <si>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</si>
  <si>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</si>
  <si>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</si>
  <si>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</si>
  <si>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</si>
  <si>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</si>
  <si>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</si>
  <si>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</si>
  <si>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</si>
  <si>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</si>
  <si>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</si>
  <si>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</si>
  <si>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</si>
  <si>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</si>
  <si>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</si>
  <si>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</si>
  <si>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</si>
  <si>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</si>
  <si>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</si>
  <si>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</si>
  <si>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</si>
  <si>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</si>
  <si>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</si>
  <si>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</si>
  <si>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</si>
  <si>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</si>
  <si>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</si>
  <si>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</si>
  <si>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</si>
  <si>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</si>
  <si>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</si>
  <si>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</si>
  <si>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</si>
  <si>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</si>
  <si>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</si>
  <si>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</si>
  <si>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</si>
  <si>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</si>
  <si>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</si>
  <si>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</si>
  <si>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</si>
  <si>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</si>
  <si>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</si>
  <si>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</si>
  <si>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</si>
  <si>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</si>
  <si>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</si>
  <si>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</si>
  <si>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</si>
  <si>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</si>
  <si>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</si>
  <si>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</si>
  <si>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</si>
  <si>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</si>
  <si>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</si>
  <si>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</si>
  <si>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</si>
  <si>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</si>
  <si>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</si>
  <si>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</si>
  <si>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</si>
  <si>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</si>
  <si>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</si>
  <si>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</si>
  <si>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</si>
  <si>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</si>
  <si>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</si>
  <si>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</si>
  <si>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</si>
  <si>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</si>
  <si>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</si>
  <si>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</si>
  <si>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</si>
  <si>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</si>
  <si>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</si>
  <si>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</si>
  <si>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</si>
  <si>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</si>
  <si>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</si>
  <si>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</si>
  <si>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</si>
  <si>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</si>
  <si>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</si>
  <si>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</si>
  <si>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</si>
  <si>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</si>
  <si>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</si>
  <si>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</si>
  <si>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</si>
  <si>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</si>
  <si>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</si>
  <si>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</si>
  <si>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</si>
  <si>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</si>
  <si>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</si>
  <si>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</si>
  <si>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</si>
  <si>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</si>
  <si>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</si>
  <si>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</si>
  <si>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</si>
  <si>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</si>
  <si>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</si>
  <si>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</si>
  <si>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</si>
  <si>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</si>
  <si>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</si>
  <si>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</si>
  <si>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</si>
  <si>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</si>
  <si>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</si>
  <si>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</si>
  <si>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</si>
  <si>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</si>
  <si>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</si>
  <si>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</si>
  <si>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</si>
  <si>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</si>
  <si>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</si>
  <si>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</si>
  <si>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</si>
  <si>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</si>
  <si>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</si>
  <si>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</si>
  <si>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</si>
  <si>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</si>
  <si>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</si>
  <si>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</si>
  <si>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</si>
  <si>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</si>
  <si>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</si>
  <si>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</si>
  <si>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</si>
  <si>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</si>
  <si>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</si>
  <si>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</si>
  <si>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</si>
  <si>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</si>
  <si>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</si>
  <si>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</si>
  <si>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</si>
  <si>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</si>
  <si>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</si>
  <si>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</si>
  <si>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</si>
  <si>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</si>
  <si>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</si>
  <si>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</si>
  <si>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</si>
  <si>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</si>
  <si>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</si>
  <si>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</si>
  <si>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</si>
  <si>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</si>
  <si>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</si>
  <si>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</si>
  <si>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</si>
  <si>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</si>
  <si>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</si>
  <si>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</si>
  <si>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</si>
  <si>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</si>
  <si>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</si>
  <si>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</si>
  <si>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</si>
  <si>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</si>
  <si>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</si>
  <si>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</si>
  <si>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</si>
  <si>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</si>
  <si>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</si>
  <si>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</si>
  <si>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</si>
  <si>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</si>
  <si>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</si>
  <si>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</si>
  <si>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</si>
  <si>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</si>
  <si>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</si>
  <si>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</si>
  <si>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</si>
  <si>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</si>
  <si>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</si>
  <si>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</si>
  <si>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</si>
  <si>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</si>
  <si>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</si>
  <si>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</si>
  <si>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</si>
  <si>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</si>
  <si>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</si>
  <si>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</si>
  <si>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</si>
  <si>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</si>
  <si>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</si>
  <si>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</si>
  <si>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</si>
  <si>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</si>
  <si>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</si>
  <si>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</si>
  <si>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</si>
  <si>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</si>
  <si>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</si>
  <si>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</si>
  <si>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</si>
  <si>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</si>
  <si>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</si>
  <si>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</si>
  <si>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</si>
  <si>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</si>
  <si>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</si>
  <si>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</si>
  <si>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</si>
  <si>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</si>
  <si>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</si>
  <si>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</si>
  <si>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</si>
  <si>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</si>
  <si>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</si>
  <si>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</si>
  <si>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</si>
  <si>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</si>
  <si>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</si>
  <si>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</si>
  <si>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</si>
  <si>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</si>
  <si>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</si>
  <si>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</si>
  <si>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</si>
  <si>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</si>
  <si>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</si>
  <si>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</si>
  <si>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</si>
  <si>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</si>
  <si>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</si>
  <si>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</si>
  <si>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</si>
  <si>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</si>
  <si>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</si>
  <si>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</si>
  <si>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</si>
  <si>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</si>
  <si>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</si>
  <si>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</si>
  <si>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</si>
  <si>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</si>
  <si>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</si>
  <si>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</si>
  <si>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</si>
  <si>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</si>
  <si>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</si>
  <si>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</si>
  <si>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</si>
  <si>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</si>
  <si>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</si>
  <si>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</si>
  <si>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</si>
  <si>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</si>
  <si>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</si>
  <si>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</si>
  <si>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</si>
  <si>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</si>
  <si>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</si>
  <si>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</si>
  <si>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</si>
  <si>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</si>
  <si>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</si>
  <si>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</si>
  <si>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</si>
  <si>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</si>
  <si>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</si>
  <si>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</si>
  <si>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</si>
  <si>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</si>
  <si>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</si>
  <si>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</si>
  <si>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</si>
  <si>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</si>
  <si>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</si>
  <si>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</si>
  <si>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</si>
  <si>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</si>
  <si>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</si>
  <si>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</si>
  <si>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</si>
  <si>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</si>
  <si>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</si>
  <si>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</si>
  <si>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</si>
  <si>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</si>
  <si>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</si>
  <si>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</si>
  <si>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</si>
  <si>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</si>
  <si>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</si>
  <si>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</si>
  <si>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</si>
  <si>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</si>
  <si>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</si>
  <si>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</si>
  <si>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</si>
  <si>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</si>
  <si>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</si>
  <si>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</si>
  <si>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</si>
  <si>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</si>
  <si>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</si>
  <si>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</si>
  <si>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</si>
  <si>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</si>
  <si>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</si>
  <si>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</si>
  <si>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</si>
  <si>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</si>
  <si>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</si>
  <si>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</si>
  <si>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</si>
  <si>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</si>
  <si>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</si>
  <si>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</si>
  <si>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</si>
  <si>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</si>
  <si>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</si>
  <si>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</si>
  <si>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</si>
  <si>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</si>
  <si>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</si>
  <si>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</si>
  <si>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</si>
  <si>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</si>
  <si>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</si>
  <si>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</si>
  <si>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</si>
  <si>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</si>
  <si>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</si>
  <si>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</si>
  <si>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</si>
  <si>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</si>
  <si>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</si>
  <si>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</si>
  <si>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</si>
  <si>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</si>
  <si>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</si>
  <si>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</si>
  <si>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</si>
  <si>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</si>
  <si>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</si>
  <si>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</si>
  <si>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</si>
  <si>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</si>
  <si>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</si>
  <si>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</si>
  <si>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</si>
  <si>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</si>
  <si>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</si>
  <si>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</si>
  <si>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</si>
  <si>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</si>
  <si>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</si>
  <si>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</si>
  <si>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</si>
  <si>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</si>
  <si>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</si>
  <si>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</si>
  <si>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</si>
  <si>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</si>
  <si>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</si>
  <si>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</si>
  <si>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</si>
  <si>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</si>
  <si>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</si>
  <si>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</si>
  <si>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</si>
  <si>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</si>
  <si>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</si>
  <si>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</si>
  <si>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</si>
  <si>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</si>
  <si>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</si>
  <si>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</si>
  <si>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</si>
  <si>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</si>
  <si>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</si>
  <si>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</si>
  <si>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</si>
  <si>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</si>
  <si>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</si>
  <si>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</si>
  <si>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</si>
  <si>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</si>
  <si>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</si>
  <si>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</si>
  <si>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</si>
  <si>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</si>
  <si>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</si>
  <si>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</si>
  <si>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</si>
  <si>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</si>
  <si>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</si>
  <si>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</si>
  <si>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</si>
  <si>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</si>
  <si>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</si>
  <si>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</si>
  <si>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</si>
  <si>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</si>
  <si>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</si>
  <si>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</si>
  <si>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</si>
  <si>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</si>
  <si>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</si>
  <si>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</si>
  <si>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</si>
  <si>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</si>
  <si>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</si>
  <si>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</si>
  <si>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</si>
  <si>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</si>
  <si>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</si>
  <si>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</si>
  <si>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</si>
  <si>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</si>
  <si>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</si>
  <si>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</si>
  <si>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</si>
  <si>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</si>
  <si>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</si>
  <si>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</si>
  <si>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</si>
  <si>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</si>
  <si>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</si>
  <si>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</si>
  <si>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</si>
  <si>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</si>
  <si>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</si>
  <si>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</si>
  <si>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</si>
  <si>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</si>
  <si>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</si>
  <si>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</si>
  <si>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</si>
  <si>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</si>
  <si>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</si>
  <si>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</si>
  <si>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</si>
  <si>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</si>
  <si>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</si>
  <si>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</si>
  <si>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</si>
  <si>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</si>
  <si>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</si>
  <si>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</si>
  <si>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</si>
  <si>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</si>
  <si>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</si>
  <si>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</si>
  <si>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</si>
  <si>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</si>
  <si>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</si>
  <si>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</si>
  <si>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</si>
  <si>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</si>
  <si>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</si>
  <si>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</si>
  <si>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</si>
  <si>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</si>
  <si>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</si>
  <si>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</si>
  <si>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</si>
  <si>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</si>
  <si>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</si>
  <si>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</si>
  <si>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</si>
  <si>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</si>
  <si>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</si>
  <si>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</si>
  <si>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</si>
  <si>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</si>
  <si>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</si>
  <si>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</si>
  <si>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</si>
  <si>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</si>
  <si>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</si>
  <si>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</si>
  <si>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</si>
  <si>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</si>
  <si>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</si>
  <si>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</si>
  <si>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</si>
  <si>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</si>
  <si>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</si>
  <si>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</si>
  <si>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</si>
  <si>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</si>
  <si>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</si>
  <si>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</si>
  <si>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</si>
  <si>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</si>
  <si>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</si>
  <si>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</si>
  <si>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</si>
  <si>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</si>
  <si>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</si>
  <si>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</si>
  <si>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</si>
  <si>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</si>
  <si>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</si>
  <si>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</si>
  <si>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</si>
  <si>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</si>
  <si>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</si>
  <si>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</si>
  <si>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</si>
  <si>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</si>
  <si>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</si>
  <si>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</si>
  <si>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</si>
  <si>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</si>
  <si>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</si>
  <si>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</si>
  <si>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</si>
  <si>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</si>
  <si>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</si>
  <si>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</si>
  <si>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</si>
  <si>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</si>
  <si>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</si>
  <si>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</si>
  <si>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</si>
  <si>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</si>
  <si>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</si>
  <si>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</si>
  <si>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</si>
  <si>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</si>
  <si>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</si>
  <si>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</si>
  <si>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</si>
  <si>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</si>
  <si>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</si>
  <si>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</si>
  <si>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</si>
  <si>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</si>
  <si>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</si>
  <si>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</si>
  <si>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</si>
  <si>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</si>
  <si>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</si>
  <si>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</si>
  <si>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</si>
  <si>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</si>
  <si>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</si>
  <si>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</si>
  <si>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</si>
  <si>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</si>
  <si>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</si>
  <si>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</si>
  <si>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</si>
  <si>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</si>
  <si>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</si>
  <si>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</si>
  <si>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</si>
  <si>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</si>
  <si>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</si>
  <si>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</si>
  <si>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</si>
  <si>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</si>
  <si>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</si>
  <si>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</si>
  <si>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</si>
  <si>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</si>
  <si>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</si>
  <si>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</si>
  <si>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</si>
  <si>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</si>
  <si>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</si>
  <si>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</si>
  <si>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</si>
  <si>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</si>
  <si>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</si>
  <si>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</si>
  <si>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</si>
  <si>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</si>
  <si>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</si>
  <si>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</si>
  <si>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</si>
  <si>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</si>
  <si>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</si>
  <si>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</si>
  <si>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</si>
  <si>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</si>
  <si>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</si>
  <si>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</si>
  <si>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</si>
  <si>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</si>
  <si>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</si>
  <si>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</si>
  <si>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</si>
  <si>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</si>
  <si>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</si>
  <si>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</si>
  <si>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</si>
  <si>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</si>
  <si>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</si>
  <si>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</si>
  <si>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</si>
  <si>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</si>
  <si>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</si>
  <si>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</si>
  <si>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</si>
  <si>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</si>
  <si>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</si>
  <si>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</si>
  <si>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</si>
  <si>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</si>
  <si>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</si>
  <si>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</si>
  <si>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</si>
  <si>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</si>
  <si>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</si>
  <si>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</si>
  <si>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</si>
  <si>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</si>
  <si>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</si>
  <si>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</si>
  <si>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</si>
  <si>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</si>
  <si>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</si>
  <si>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</si>
  <si>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</si>
  <si>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</si>
  <si>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</si>
  <si>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</si>
  <si>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</si>
  <si>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</si>
  <si>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</si>
  <si>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</si>
  <si>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</si>
  <si>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</si>
  <si>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</si>
  <si>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</si>
  <si>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</si>
  <si>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</si>
  <si>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</si>
  <si>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</si>
  <si>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</si>
  <si>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</si>
  <si>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</si>
  <si>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</si>
  <si>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</si>
  <si>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</si>
  <si>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</si>
  <si>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</si>
  <si>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</si>
  <si>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</si>
  <si>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</si>
  <si>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</si>
  <si>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</si>
  <si>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</si>
  <si>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</si>
  <si>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</si>
  <si>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</si>
  <si>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</si>
  <si>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</si>
  <si>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</si>
  <si>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</si>
  <si>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</si>
  <si>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</si>
  <si>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</si>
  <si>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</si>
  <si>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</si>
  <si>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</si>
  <si>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</si>
  <si>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</si>
  <si>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</si>
  <si>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</si>
  <si>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</si>
  <si>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</si>
  <si>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</si>
  <si>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</si>
  <si>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</si>
  <si>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</si>
  <si>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</si>
  <si>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</si>
  <si>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</si>
  <si>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</si>
  <si>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</si>
  <si>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</si>
  <si>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</si>
  <si>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</si>
  <si>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</si>
  <si>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</si>
  <si>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</si>
  <si>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</si>
  <si>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</si>
  <si>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</si>
  <si>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</si>
  <si>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</si>
  <si>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</si>
  <si>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</si>
  <si>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</si>
  <si>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</si>
  <si>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</si>
  <si>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</si>
  <si>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</si>
  <si>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</si>
  <si>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</si>
  <si>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</si>
  <si>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</si>
  <si>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</si>
  <si>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</si>
  <si>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</si>
  <si>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</si>
  <si>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</si>
  <si>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</si>
  <si>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</si>
  <si>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</si>
  <si>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</si>
  <si>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</si>
  <si>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</si>
  <si>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</si>
  <si>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</si>
  <si>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</si>
  <si>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</si>
  <si>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</si>
  <si>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</si>
  <si>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</si>
  <si>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</si>
  <si>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</si>
  <si>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</si>
  <si>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</si>
  <si>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</si>
  <si>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</si>
  <si>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</si>
  <si>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</si>
  <si>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</si>
  <si>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</si>
  <si>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</si>
  <si>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</si>
  <si>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</si>
  <si>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</si>
  <si>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</si>
  <si>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</si>
  <si>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</si>
  <si>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</si>
  <si>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</si>
  <si>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</si>
  <si>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</si>
  <si>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</si>
  <si>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</si>
  <si>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</si>
  <si>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</si>
  <si>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</si>
  <si>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</si>
  <si>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</si>
  <si>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</si>
  <si>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</si>
  <si>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</si>
  <si>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</si>
  <si>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</si>
  <si>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</si>
  <si>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</si>
  <si>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</si>
  <si>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</si>
  <si>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</si>
  <si>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</si>
  <si>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</si>
  <si>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</si>
  <si>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</si>
  <si>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</si>
  <si>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</si>
  <si>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</si>
  <si>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</si>
  <si>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</si>
  <si>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</si>
  <si>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</si>
  <si>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</si>
  <si>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</si>
  <si>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</si>
  <si>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</si>
  <si>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</si>
  <si>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</si>
  <si>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</si>
  <si>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</si>
  <si>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</si>
  <si>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</si>
  <si>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</si>
  <si>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</si>
  <si>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</si>
  <si>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</si>
  <si>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</si>
  <si>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</si>
  <si>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</si>
  <si>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</si>
  <si>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</si>
  <si>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</si>
  <si>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</si>
  <si>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</si>
  <si>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</si>
  <si>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</si>
  <si>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</si>
  <si>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</si>
  <si>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</si>
  <si>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</si>
  <si>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</si>
  <si>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</si>
  <si>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</si>
  <si>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</si>
  <si>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</si>
  <si>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</si>
  <si>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</si>
  <si>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</si>
  <si>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</si>
  <si>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</si>
  <si>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</si>
  <si>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</si>
  <si>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</si>
  <si>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</si>
  <si>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</si>
  <si>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</si>
  <si>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</si>
  <si>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</si>
  <si>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</si>
  <si>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</si>
  <si>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</si>
  <si>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</si>
  <si>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</si>
  <si>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</si>
  <si>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</si>
  <si>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</si>
  <si>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</si>
  <si>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</si>
  <si>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</si>
  <si>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</si>
  <si>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</si>
  <si>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</si>
  <si>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</si>
  <si>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</si>
  <si>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</si>
  <si>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</si>
  <si>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</si>
  <si>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</si>
  <si>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</si>
  <si>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</si>
  <si>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</si>
  <si>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</si>
  <si>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</si>
  <si>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</si>
  <si>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</si>
  <si>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</si>
  <si>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</si>
  <si>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</si>
  <si>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</si>
  <si>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</si>
  <si>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</si>
  <si>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</si>
  <si>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</si>
  <si>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</si>
  <si>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</si>
  <si>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</si>
  <si>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</si>
  <si>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</si>
  <si>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</si>
  <si>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</si>
  <si>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</si>
  <si>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</si>
  <si>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</si>
  <si>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</si>
  <si>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</si>
  <si>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</si>
  <si>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</si>
  <si>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</si>
  <si>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</si>
  <si>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</si>
  <si>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</si>
  <si>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</si>
  <si>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</si>
  <si>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</si>
  <si>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</si>
  <si>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</si>
  <si>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</si>
  <si>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</si>
  <si>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</si>
  <si>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</si>
  <si>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</si>
  <si>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</si>
  <si>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</si>
  <si>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</si>
  <si>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</si>
  <si>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</si>
  <si>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</si>
  <si>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</si>
  <si>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</si>
  <si>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</si>
  <si>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</si>
  <si>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</si>
  <si>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</si>
  <si>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</si>
  <si>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</si>
  <si>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</si>
  <si>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</si>
  <si>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</si>
  <si>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</si>
  <si>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</si>
  <si>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</si>
  <si>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</si>
  <si>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</si>
  <si>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</si>
  <si>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</si>
  <si>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</si>
  <si>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</si>
  <si>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</si>
  <si>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</si>
  <si>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</si>
  <si>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</si>
  <si>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</si>
  <si>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</si>
  <si>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</si>
  <si>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</si>
  <si>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</si>
  <si>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</si>
  <si>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</si>
  <si>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</si>
  <si>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</si>
  <si>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</si>
  <si>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</si>
  <si>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</si>
  <si>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</si>
  <si>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</si>
  <si>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</si>
  <si>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</si>
  <si>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</si>
  <si>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</si>
  <si>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</si>
  <si>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</si>
  <si>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</si>
  <si>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</si>
  <si>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</si>
  <si>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</si>
  <si>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</si>
  <si>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</si>
  <si>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</si>
  <si>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</si>
  <si>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</si>
  <si>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</si>
  <si>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</si>
  <si>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</si>
  <si>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</si>
  <si>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</si>
  <si>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</si>
  <si>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</si>
  <si>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</si>
  <si>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</si>
  <si>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</si>
  <si>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</si>
  <si>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</si>
  <si>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</si>
  <si>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</si>
  <si>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</si>
  <si>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</si>
  <si>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</si>
  <si>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</si>
  <si>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</si>
  <si>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</si>
  <si>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</si>
  <si>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</si>
  <si>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</si>
  <si>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</si>
  <si>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</si>
  <si>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</si>
  <si>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</si>
  <si>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</si>
  <si>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</si>
  <si>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</si>
  <si>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</si>
  <si>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</si>
  <si>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</si>
  <si>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</si>
  <si>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</si>
  <si>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</si>
  <si>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</si>
  <si>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</si>
  <si>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</si>
  <si>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</si>
  <si>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</si>
  <si>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</si>
  <si>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</si>
  <si>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</si>
  <si>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</si>
  <si>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</si>
  <si>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</si>
  <si>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</si>
  <si>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</si>
  <si>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</si>
  <si>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</si>
  <si>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</si>
  <si>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</si>
  <si>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</si>
  <si>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</si>
  <si>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</si>
  <si>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</si>
  <si>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</si>
  <si>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</si>
  <si>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</si>
  <si>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</si>
  <si>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</si>
  <si>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</si>
  <si>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</si>
  <si>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</si>
  <si>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</si>
  <si>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</si>
  <si>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</si>
  <si>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</si>
  <si>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</si>
  <si>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</si>
  <si>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</si>
  <si>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</si>
  <si>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</si>
  <si>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</si>
  <si>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</si>
  <si>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</si>
  <si>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</si>
  <si>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</si>
  <si>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</si>
  <si>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</si>
  <si>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</si>
  <si>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</si>
  <si>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</si>
  <si>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</si>
  <si>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</si>
  <si>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</si>
  <si>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</si>
  <si>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</si>
  <si>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</si>
  <si>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</si>
  <si>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</si>
  <si>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</si>
  <si>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</si>
  <si>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</si>
  <si>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</si>
  <si>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</si>
  <si>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</si>
  <si>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</si>
  <si>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</si>
  <si>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</si>
  <si>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</si>
  <si>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</si>
  <si>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</si>
  <si>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</si>
  <si>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</si>
  <si>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</si>
  <si>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</si>
  <si>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</si>
  <si>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</si>
  <si>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</si>
  <si>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</si>
  <si>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</si>
  <si>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</si>
  <si>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</si>
  <si>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</si>
  <si>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</si>
  <si>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</si>
  <si>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</si>
  <si>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</si>
  <si>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</si>
  <si>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</si>
  <si>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</si>
  <si>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</si>
  <si>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</si>
  <si>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</si>
  <si>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</si>
  <si>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</si>
  <si>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</si>
  <si>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</si>
  <si>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</si>
  <si>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</si>
  <si>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</si>
  <si>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</si>
  <si>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</si>
  <si>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</si>
  <si>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</si>
  <si>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</si>
  <si>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</si>
  <si>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</si>
  <si>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</si>
  <si>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</si>
  <si>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</si>
  <si>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</si>
  <si>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</si>
  <si>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</si>
  <si>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</si>
  <si>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</si>
  <si>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</si>
  <si>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</si>
  <si>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</si>
  <si>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</si>
  <si>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</si>
  <si>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</si>
  <si>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</si>
  <si>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</si>
  <si>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</si>
  <si>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</si>
  <si>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</si>
  <si>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</si>
  <si>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</si>
  <si>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</si>
  <si>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</si>
  <si>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</si>
  <si>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</si>
  <si>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</si>
  <si>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</si>
  <si>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</si>
  <si>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</si>
  <si>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</si>
  <si>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</si>
  <si>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</si>
  <si>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</si>
  <si>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</si>
  <si>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</si>
  <si>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</si>
  <si>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</si>
  <si>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</si>
  <si>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</si>
  <si>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</si>
  <si>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</si>
  <si>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</si>
  <si>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</si>
  <si>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</si>
  <si>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</si>
  <si>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</si>
  <si>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</si>
  <si>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</si>
  <si>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</si>
  <si>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</si>
  <si>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</si>
  <si>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</si>
  <si>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</si>
  <si>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</si>
  <si>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</si>
  <si>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</si>
  <si>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</si>
  <si>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</si>
  <si>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</si>
  <si>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</si>
  <si>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</si>
  <si>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</si>
  <si>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</si>
  <si>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</si>
  <si>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</si>
  <si>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</si>
  <si>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</si>
  <si>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</si>
  <si>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</si>
  <si>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</si>
  <si>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</si>
  <si>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</si>
  <si>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</si>
  <si>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</si>
  <si>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</si>
  <si>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</si>
  <si>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</si>
  <si>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</si>
  <si>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</si>
  <si>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</si>
  <si>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</si>
  <si>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</si>
  <si>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</si>
  <si>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</si>
  <si>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</si>
  <si>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</si>
  <si>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</si>
  <si>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</si>
  <si>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</si>
  <si>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</si>
  <si>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</si>
  <si>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</si>
  <si>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</si>
  <si>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</si>
  <si>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</si>
  <si>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</si>
  <si>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</si>
  <si>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</si>
  <si>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</si>
  <si>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</si>
  <si>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</si>
  <si>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</si>
  <si>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</si>
  <si>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</si>
  <si>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</si>
  <si>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</si>
  <si>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</si>
  <si>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</si>
  <si>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</si>
  <si>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</si>
  <si>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</si>
  <si>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</si>
  <si>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</si>
  <si>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</si>
  <si>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</si>
  <si>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</si>
  <si>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</si>
  <si>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</si>
  <si>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</si>
  <si>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</si>
  <si>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</si>
  <si>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</si>
  <si>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</si>
  <si>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</si>
  <si>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</si>
  <si>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</si>
  <si>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</si>
  <si>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</si>
  <si>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</si>
  <si>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</si>
  <si>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</si>
  <si>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</si>
  <si>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</si>
  <si>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</si>
  <si>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</si>
  <si>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</si>
  <si>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</si>
  <si>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</si>
  <si>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</si>
  <si>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</si>
  <si>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</si>
  <si>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</si>
  <si>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</si>
  <si>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</si>
  <si>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</si>
  <si>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</si>
  <si>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</si>
  <si>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</si>
  <si>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</si>
  <si>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</si>
  <si>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</si>
  <si>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</si>
  <si>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</si>
  <si>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</si>
  <si>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</si>
  <si>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</si>
  <si>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</si>
  <si>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</si>
  <si>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</si>
  <si>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</si>
  <si>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</si>
  <si>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</si>
  <si>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</si>
  <si>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</si>
  <si>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</si>
  <si>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</si>
  <si>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</si>
  <si>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</si>
  <si>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</si>
  <si>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</si>
  <si>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</si>
  <si>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</si>
  <si>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</si>
  <si>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</si>
  <si>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</si>
  <si>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</si>
  <si>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</si>
  <si>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</si>
  <si>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</si>
  <si>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</si>
  <si>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</si>
  <si>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</si>
  <si>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</si>
  <si>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</si>
  <si>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</si>
  <si>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</si>
  <si>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</si>
  <si>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</si>
  <si>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</si>
  <si>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</si>
  <si>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</si>
  <si>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</si>
  <si>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</si>
  <si>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</si>
  <si>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</si>
  <si>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</si>
  <si>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</si>
  <si>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</si>
  <si>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</si>
  <si>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</si>
  <si>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</si>
  <si>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</si>
  <si>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</si>
  <si>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</si>
  <si>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</si>
  <si>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</si>
  <si>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</si>
  <si>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</si>
  <si>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</si>
  <si>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</si>
  <si>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</si>
  <si>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</si>
  <si>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</si>
  <si>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</si>
  <si>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</si>
  <si>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</si>
  <si>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</si>
  <si>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</si>
  <si>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</si>
  <si>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</si>
  <si>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</si>
  <si>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</si>
  <si>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</si>
  <si>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</si>
  <si>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</si>
  <si>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</si>
  <si>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</si>
  <si>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</si>
  <si>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</si>
  <si>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</si>
  <si>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</si>
  <si>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</si>
  <si>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</si>
  <si>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</si>
  <si>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</si>
  <si>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</si>
  <si>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</si>
  <si>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</si>
  <si>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</si>
  <si>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</si>
  <si>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</si>
  <si>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</si>
  <si>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</si>
  <si>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</si>
  <si>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</si>
  <si>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</si>
  <si>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</si>
  <si>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</si>
  <si>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</si>
  <si>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</si>
  <si>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</si>
  <si>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</si>
  <si>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</si>
  <si>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</si>
  <si>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</si>
  <si>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</si>
  <si>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</si>
  <si>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</si>
  <si>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</si>
  <si>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</si>
  <si>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</si>
  <si>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</si>
  <si>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</si>
  <si>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</si>
  <si>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</si>
  <si>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</si>
  <si>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</si>
  <si>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</si>
  <si>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</si>
  <si>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</si>
  <si>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</si>
  <si>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</si>
  <si>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</si>
  <si>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</si>
  <si>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</si>
  <si>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</si>
  <si>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</si>
  <si>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</si>
  <si>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</si>
  <si>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</si>
  <si>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</si>
  <si>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</si>
  <si>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</si>
  <si>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</si>
  <si>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</si>
  <si>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</si>
  <si>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</si>
  <si>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</si>
  <si>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</si>
  <si>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</si>
  <si>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</si>
  <si>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</si>
  <si>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</si>
  <si>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</si>
  <si>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</si>
  <si>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</si>
  <si>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</si>
  <si>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</si>
  <si>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</si>
  <si>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</si>
  <si>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</si>
  <si>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</si>
  <si>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</si>
  <si>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</si>
  <si>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</si>
  <si>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</si>
  <si>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</si>
  <si>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</si>
  <si>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</si>
  <si>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</si>
  <si>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</si>
  <si>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</si>
  <si>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</si>
  <si>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</si>
  <si>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</si>
  <si>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</si>
  <si>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</si>
  <si>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</si>
  <si>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</si>
  <si>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</si>
  <si>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</si>
  <si>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</si>
  <si>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</si>
  <si>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</si>
  <si>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</si>
  <si>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</si>
  <si>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</si>
  <si>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</si>
  <si>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</si>
  <si>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</si>
  <si>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</si>
  <si>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</si>
  <si>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</si>
  <si>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</si>
  <si>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</si>
  <si>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</si>
  <si>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</si>
  <si>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</si>
  <si>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</si>
  <si>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</si>
  <si>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</si>
  <si>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</si>
  <si>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</si>
  <si>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</si>
  <si>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</si>
  <si>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</si>
  <si>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</si>
  <si>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</si>
  <si>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</si>
  <si>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</si>
  <si>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</si>
  <si>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</si>
  <si>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</si>
  <si>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</si>
  <si>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</si>
  <si>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</si>
  <si>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</si>
  <si>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</si>
  <si>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</si>
  <si>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</si>
  <si>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</si>
  <si>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</si>
  <si>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</si>
  <si>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</si>
  <si>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</si>
  <si>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</si>
  <si>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</si>
  <si>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</si>
  <si>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</si>
  <si>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</si>
  <si>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</si>
  <si>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</si>
  <si>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</si>
  <si>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</si>
  <si>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</si>
  <si>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</si>
  <si>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</si>
  <si>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</si>
  <si>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</si>
  <si>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</si>
  <si>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</si>
  <si>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</si>
  <si>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</si>
  <si>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</si>
  <si>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</si>
  <si>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</si>
  <si>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</si>
  <si>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</si>
  <si>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</si>
  <si>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</si>
  <si>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</si>
  <si>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</si>
  <si>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</si>
  <si>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</si>
  <si>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</si>
  <si>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</si>
  <si>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</si>
  <si>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</si>
  <si>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</si>
  <si>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</si>
  <si>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</si>
  <si>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</si>
  <si>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</si>
  <si>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</si>
  <si>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</si>
  <si>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</si>
  <si>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</si>
  <si>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</si>
  <si>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</si>
  <si>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</si>
  <si>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</si>
  <si>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</si>
  <si>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</si>
  <si>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</si>
  <si>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</si>
  <si>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</si>
  <si>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</si>
  <si>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</si>
  <si>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</si>
  <si>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</si>
  <si>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</si>
  <si>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</si>
  <si>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</si>
  <si>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</si>
  <si>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</si>
  <si>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</si>
  <si>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</si>
  <si>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</si>
  <si>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</si>
  <si>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</si>
  <si>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</si>
  <si>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</si>
  <si>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</si>
  <si>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</si>
  <si>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</si>
  <si>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</si>
  <si>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</si>
  <si>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</si>
  <si>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</si>
  <si>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</si>
  <si>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</si>
  <si>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</si>
  <si>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</si>
  <si>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</si>
  <si>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</si>
  <si>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</si>
  <si>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</si>
  <si>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</si>
  <si>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</si>
  <si>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</si>
  <si>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</si>
  <si>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</si>
  <si>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</si>
  <si>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</si>
  <si>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</si>
  <si>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</si>
  <si>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</si>
  <si>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</si>
  <si>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</si>
  <si>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</si>
  <si>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</si>
  <si>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</si>
  <si>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</si>
  <si>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</si>
  <si>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</si>
  <si>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</si>
  <si>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</si>
  <si>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</si>
  <si>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</si>
  <si>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</si>
  <si>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</si>
  <si>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</si>
  <si>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</si>
  <si>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</si>
  <si>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</si>
  <si>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</si>
  <si>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</si>
  <si>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</si>
  <si>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</si>
  <si>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</si>
  <si>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</si>
  <si>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</si>
  <si>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</si>
  <si>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</si>
  <si>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</si>
  <si>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</si>
  <si>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</si>
  <si>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</si>
  <si>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</si>
  <si>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</si>
  <si>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</si>
  <si>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</si>
  <si>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</si>
  <si>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</si>
  <si>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</si>
  <si>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</si>
  <si>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</si>
  <si>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</si>
  <si>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</si>
  <si>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</si>
  <si>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</si>
  <si>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</si>
  <si>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</si>
  <si>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</si>
  <si>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</si>
  <si>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</si>
  <si>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</si>
  <si>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</si>
  <si>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</si>
  <si>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</si>
  <si>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</si>
  <si>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</si>
  <si>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</si>
  <si>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</si>
  <si>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</si>
  <si>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</si>
  <si>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</si>
  <si>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</si>
  <si>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</si>
  <si>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</si>
  <si>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</si>
  <si>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</si>
  <si>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</si>
  <si>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</si>
  <si>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</si>
  <si>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</si>
  <si>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</si>
  <si>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</si>
  <si>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</si>
  <si>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</si>
  <si>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</si>
  <si>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</si>
  <si>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</si>
  <si>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</si>
  <si>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</si>
  <si>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</si>
  <si>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</si>
  <si>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</si>
  <si>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</si>
  <si>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</si>
  <si>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</si>
  <si>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</si>
  <si>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</si>
  <si>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</si>
  <si>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</si>
  <si>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</si>
  <si>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</si>
  <si>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</si>
  <si>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</si>
  <si>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</si>
  <si>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</si>
  <si>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</si>
  <si>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</si>
  <si>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</si>
  <si>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</si>
  <si>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</si>
  <si>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</si>
  <si>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</si>
  <si>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</si>
  <si>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</si>
  <si>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</si>
  <si>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</si>
  <si>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</si>
  <si>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</si>
  <si>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</si>
  <si>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</si>
  <si>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</si>
  <si>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</si>
  <si>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</si>
  <si>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</si>
  <si>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</si>
  <si>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</si>
  <si>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</si>
  <si>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</si>
  <si>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</si>
  <si>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</si>
  <si>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</si>
  <si>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</si>
  <si>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</si>
  <si>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</si>
  <si>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</si>
  <si>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</si>
  <si>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</si>
  <si>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</si>
  <si>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</si>
  <si>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</si>
  <si>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</si>
  <si>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</si>
  <si>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</si>
  <si>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</si>
  <si>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</si>
  <si>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</si>
  <si>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</si>
  <si>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</si>
  <si>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</si>
  <si>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</si>
  <si>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</si>
  <si>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</si>
  <si>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</si>
  <si>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</si>
  <si>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</si>
  <si>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</si>
  <si>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</si>
  <si>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</si>
  <si>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</si>
  <si>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</si>
  <si>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</si>
  <si>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</si>
  <si>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</si>
  <si>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</si>
  <si>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</si>
  <si>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</si>
  <si>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</si>
  <si>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</si>
  <si>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</si>
  <si>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</si>
  <si>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</si>
  <si>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</si>
  <si>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</si>
  <si>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</si>
  <si>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</si>
  <si>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</si>
  <si>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</si>
  <si>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</si>
  <si>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</si>
  <si>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</si>
  <si>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</si>
  <si>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</si>
  <si>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</si>
  <si>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</si>
  <si>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</si>
  <si>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</si>
  <si>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</si>
  <si>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</si>
  <si>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</si>
  <si>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</si>
  <si>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</si>
  <si>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</si>
  <si>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</si>
  <si>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</si>
  <si>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</si>
  <si>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</si>
  <si>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</si>
  <si>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</si>
  <si>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</si>
  <si>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</si>
  <si>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</si>
  <si>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</si>
  <si>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</si>
  <si>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</si>
  <si>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</si>
  <si>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</si>
  <si>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</si>
  <si>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</si>
  <si>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</si>
  <si>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</si>
  <si>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</si>
  <si>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</si>
  <si>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</si>
  <si>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</si>
  <si>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</si>
  <si>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</si>
  <si>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</si>
  <si>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</si>
  <si>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</si>
  <si>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</si>
  <si>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</si>
  <si>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</si>
  <si>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</si>
  <si>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</si>
  <si>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</si>
  <si>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</si>
  <si>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</si>
  <si>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</si>
  <si>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</si>
  <si>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</si>
  <si>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</si>
  <si>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</si>
  <si>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</si>
  <si>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</si>
  <si>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</si>
  <si>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</si>
  <si>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</si>
  <si>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</si>
  <si>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</si>
  <si>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</si>
  <si>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</si>
  <si>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</si>
  <si>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</si>
  <si>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</si>
  <si>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</si>
  <si>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</si>
  <si>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</si>
  <si>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</si>
  <si>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</si>
  <si>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</si>
  <si>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</si>
  <si>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</si>
  <si>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</si>
  <si>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</si>
  <si>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</si>
  <si>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</si>
  <si>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</si>
  <si>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</si>
  <si>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</si>
  <si>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</si>
  <si>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</si>
  <si>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</si>
  <si>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</si>
  <si>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</si>
  <si>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</si>
  <si>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</si>
  <si>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</si>
  <si>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</si>
  <si>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</si>
  <si>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</si>
  <si>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</si>
  <si>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</si>
  <si>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</si>
  <si>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</si>
  <si>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</si>
  <si>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</si>
  <si>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</si>
  <si>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</si>
  <si>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</si>
  <si>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</si>
  <si>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</si>
  <si>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</si>
  <si>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</si>
  <si>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</si>
  <si>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</si>
  <si>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</si>
  <si>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</si>
  <si>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</si>
  <si>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</si>
  <si>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</si>
  <si>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</si>
  <si>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</si>
  <si>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</si>
  <si>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</si>
  <si>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</si>
  <si>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</si>
  <si>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</si>
  <si>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</si>
  <si>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</si>
  <si>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</si>
  <si>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</si>
  <si>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</si>
  <si>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</si>
  <si>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</si>
  <si>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</si>
  <si>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</si>
  <si>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</si>
  <si>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</si>
  <si>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</si>
  <si>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</si>
  <si>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</si>
  <si>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</si>
  <si>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</si>
  <si>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</si>
  <si>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</si>
  <si>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</si>
  <si>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</si>
  <si>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</si>
  <si>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</si>
  <si>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</si>
  <si>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</si>
  <si>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</si>
  <si>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</si>
  <si>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</si>
  <si>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</si>
  <si>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</si>
  <si>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</si>
  <si>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</si>
  <si>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</si>
  <si>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</si>
  <si>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</si>
  <si>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</si>
  <si>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</si>
  <si>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</si>
  <si>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</si>
  <si>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</si>
  <si>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</si>
  <si>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</si>
  <si>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</si>
  <si>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</si>
  <si>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</si>
  <si>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</si>
  <si>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</si>
  <si>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</si>
  <si>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</si>
  <si>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</si>
  <si>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</si>
  <si>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</si>
  <si>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</si>
  <si>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</si>
  <si>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</si>
  <si>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</si>
  <si>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</si>
  <si>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</si>
  <si>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</si>
  <si>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</si>
  <si>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</si>
  <si>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</si>
  <si>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</si>
  <si>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</si>
  <si>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</si>
  <si>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</si>
  <si>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</si>
  <si>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</si>
  <si>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</si>
  <si>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</si>
  <si>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</si>
  <si>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</si>
  <si>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</si>
  <si>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</si>
  <si>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</si>
  <si>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</si>
  <si>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</si>
  <si>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</si>
  <si>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</si>
  <si>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</si>
  <si>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</si>
  <si>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</si>
  <si>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</si>
  <si>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</si>
  <si>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</si>
  <si>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</si>
  <si>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</si>
  <si>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</si>
  <si>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</si>
  <si>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</si>
  <si>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</si>
  <si>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</si>
  <si>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</si>
  <si>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</si>
  <si>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</si>
  <si>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</si>
  <si>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</si>
  <si>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</si>
  <si>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</si>
  <si>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</si>
  <si>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</si>
  <si>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</si>
  <si>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</si>
  <si>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</si>
  <si>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</si>
  <si>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</si>
  <si>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</si>
  <si>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</si>
  <si>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</si>
  <si>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</si>
  <si>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</si>
  <si>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</si>
  <si>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</si>
  <si>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</si>
  <si>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</si>
  <si>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</si>
  <si>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</si>
  <si>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</si>
  <si>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</si>
  <si>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</si>
  <si>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</si>
  <si>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</si>
  <si>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</si>
  <si>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</si>
  <si>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</si>
  <si>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</si>
  <si>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</si>
  <si>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</si>
  <si>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</si>
  <si>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</si>
  <si>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</si>
  <si>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</si>
  <si>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</si>
  <si>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</si>
  <si>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</si>
  <si>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</si>
  <si>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</si>
  <si>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</si>
  <si>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</si>
  <si>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</si>
  <si>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</si>
  <si>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</si>
  <si>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</si>
  <si>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</si>
  <si>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</si>
  <si>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</si>
  <si>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</si>
  <si>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</si>
  <si>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</si>
  <si>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</si>
  <si>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</si>
  <si>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</si>
  <si>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</si>
  <si>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</si>
  <si>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</si>
  <si>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</si>
  <si>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</si>
  <si>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</si>
  <si>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</si>
  <si>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</si>
  <si>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</si>
  <si>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</si>
  <si>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</si>
  <si>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</si>
  <si>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</si>
  <si>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</si>
  <si>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</si>
  <si>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</si>
  <si>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</si>
  <si>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</si>
  <si>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</si>
  <si>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</si>
  <si>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</si>
  <si>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</si>
  <si>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</si>
  <si>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</si>
  <si>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</si>
  <si>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</si>
  <si>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</si>
  <si>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</si>
  <si>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</si>
  <si>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</si>
  <si>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</si>
  <si>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</si>
  <si>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</si>
  <si>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</si>
  <si>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</si>
  <si>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</si>
  <si>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</si>
  <si>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</si>
  <si>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</si>
  <si>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</si>
  <si>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</si>
  <si>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</si>
  <si>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</si>
  <si>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</si>
  <si>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</si>
  <si>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</si>
  <si>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</si>
  <si>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</si>
  <si>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</si>
  <si>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</si>
  <si>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</si>
  <si>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</si>
  <si>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</si>
  <si>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</si>
  <si>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</si>
  <si>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</si>
  <si>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</si>
  <si>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</si>
  <si>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</si>
  <si>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</si>
  <si>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</si>
  <si>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</si>
  <si>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</si>
  <si>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</si>
  <si>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</si>
  <si>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</si>
  <si>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</si>
  <si>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</si>
  <si>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</si>
  <si>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</si>
  <si>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</si>
  <si>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</si>
  <si>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</si>
  <si>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</si>
  <si>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</si>
  <si>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</si>
  <si>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</si>
  <si>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</si>
  <si>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</si>
  <si>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</si>
  <si>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</si>
  <si>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</si>
  <si>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</si>
  <si>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</si>
  <si>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</si>
  <si>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</si>
  <si>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</si>
  <si>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</si>
  <si>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</si>
  <si>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</si>
  <si>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</si>
  <si>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</si>
  <si>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</si>
  <si>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</si>
  <si>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</si>
  <si>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</si>
  <si>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</si>
  <si>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</si>
  <si>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</si>
  <si>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</si>
  <si>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</si>
  <si>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</si>
  <si>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</si>
  <si>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</si>
  <si>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</si>
  <si>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</si>
  <si>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</si>
  <si>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</si>
  <si>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</si>
  <si>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</si>
  <si>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</si>
  <si>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</si>
  <si>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</si>
  <si>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</si>
  <si>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</si>
  <si>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</si>
  <si>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</si>
  <si>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</si>
  <si>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</si>
  <si>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</si>
  <si>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</si>
  <si>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</si>
  <si>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</si>
  <si>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</si>
  <si>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</si>
  <si>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</si>
  <si>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</si>
  <si>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</si>
  <si>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</si>
  <si>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</si>
  <si>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</si>
  <si>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</si>
  <si>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</si>
  <si>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</si>
  <si>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</si>
  <si>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</si>
  <si>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</si>
  <si>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</si>
  <si>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</si>
  <si>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</si>
  <si>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</si>
  <si>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</si>
  <si>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</si>
  <si>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</si>
  <si>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</si>
  <si>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</si>
  <si>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</si>
  <si>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</si>
  <si>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</si>
  <si>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</si>
  <si>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</si>
  <si>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</si>
  <si>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</si>
  <si>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</si>
  <si>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</si>
  <si>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</si>
  <si>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</si>
  <si>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</si>
  <si>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</si>
  <si>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</si>
  <si>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</si>
  <si>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</si>
  <si>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</si>
  <si>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</si>
  <si>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</si>
  <si>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</si>
  <si>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</si>
  <si>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</si>
  <si>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</si>
  <si>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</si>
  <si>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</si>
  <si>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</si>
  <si>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</si>
  <si>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</si>
  <si>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</si>
  <si>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</si>
  <si>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</si>
  <si>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</si>
  <si>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</si>
  <si>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</si>
  <si>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</si>
  <si>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</si>
  <si>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</si>
  <si>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</si>
  <si>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</si>
  <si>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</si>
  <si>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</si>
  <si>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</si>
  <si>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</si>
  <si>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</si>
  <si>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</si>
  <si>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</si>
  <si>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</si>
  <si>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</si>
  <si>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</si>
  <si>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</si>
  <si>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</si>
  <si>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</si>
  <si>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</si>
  <si>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</si>
  <si>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</si>
  <si>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</si>
  <si>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</si>
  <si>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</si>
  <si>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</si>
  <si>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</si>
  <si>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</si>
  <si>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</si>
  <si>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</si>
  <si>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</si>
  <si>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</si>
  <si>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</si>
  <si>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</si>
  <si>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</si>
  <si>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</si>
  <si>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</si>
  <si>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</si>
  <si>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</si>
  <si>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</si>
  <si>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</si>
  <si>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</si>
  <si>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</si>
  <si>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</si>
  <si>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</si>
  <si>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</si>
  <si>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</si>
  <si>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</si>
  <si>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</si>
  <si>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</si>
  <si>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</si>
  <si>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</si>
  <si>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</si>
  <si>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</si>
  <si>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</si>
  <si>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</si>
  <si>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</si>
  <si>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</si>
  <si>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</si>
  <si>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</si>
  <si>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</si>
  <si>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</si>
  <si>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</si>
  <si>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</si>
  <si>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</si>
  <si>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</si>
  <si>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</si>
  <si>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</si>
  <si>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</si>
  <si>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</si>
  <si>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</si>
  <si>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</si>
  <si>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</si>
  <si>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</si>
  <si>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</si>
  <si>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</si>
  <si>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</si>
  <si>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</si>
  <si>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</si>
  <si>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</si>
  <si>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</si>
  <si>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</si>
  <si>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</si>
  <si>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</si>
  <si>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</si>
  <si>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</si>
  <si>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</si>
  <si>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</si>
  <si>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</si>
  <si>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</si>
  <si>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</si>
  <si>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</si>
  <si>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</si>
  <si>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</si>
  <si>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</si>
  <si>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</si>
  <si>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</si>
  <si>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</si>
  <si>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</si>
  <si>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</si>
  <si>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</si>
  <si>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</si>
  <si>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</si>
  <si>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</si>
  <si>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</si>
  <si>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</si>
  <si>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</si>
  <si>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</si>
  <si>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</si>
  <si>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</si>
  <si>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</si>
  <si>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</si>
  <si>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</si>
  <si>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</si>
  <si>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</si>
  <si>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</si>
  <si>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</si>
  <si>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</si>
  <si>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</si>
  <si>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</si>
  <si>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</si>
  <si>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</si>
  <si>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</si>
  <si>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</si>
  <si>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</si>
  <si>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</si>
  <si>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</si>
  <si>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</si>
  <si>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</si>
  <si>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</si>
  <si>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</si>
  <si>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</si>
  <si>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</si>
  <si>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</si>
  <si>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</si>
  <si>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</si>
  <si>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</si>
  <si>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</si>
  <si>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</si>
  <si>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</si>
  <si>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</si>
  <si>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</si>
  <si>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</si>
  <si>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</si>
  <si>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</si>
  <si>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</si>
  <si>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</si>
  <si>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</si>
  <si>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</si>
  <si>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</si>
  <si>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</si>
  <si>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</si>
  <si>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</si>
  <si>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</si>
  <si>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</si>
  <si>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</si>
  <si>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</si>
  <si>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</si>
  <si>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</si>
  <si>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</si>
  <si>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</si>
  <si>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</si>
  <si>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</si>
  <si>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</si>
  <si>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</si>
  <si>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</si>
  <si>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</si>
  <si>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</si>
  <si>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</si>
  <si>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</si>
  <si>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</si>
  <si>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</si>
  <si>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</si>
  <si>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</si>
  <si>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</si>
  <si>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</si>
  <si>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</si>
  <si>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</si>
  <si>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</si>
  <si>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</si>
  <si>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</si>
  <si>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</si>
  <si>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</si>
  <si>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</si>
  <si>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</si>
  <si>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</si>
  <si>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</si>
  <si>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</si>
  <si>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</si>
  <si>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</si>
  <si>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</si>
  <si>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</si>
  <si>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</si>
  <si>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</si>
  <si>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</si>
  <si>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</si>
  <si>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</si>
  <si>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</si>
  <si>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</si>
  <si>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</si>
  <si>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</si>
  <si>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</si>
  <si>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</si>
  <si>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</si>
  <si>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</si>
  <si>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</si>
  <si>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</si>
  <si>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</si>
  <si>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</si>
  <si>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</si>
  <si>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</si>
  <si>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</si>
  <si>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</si>
  <si>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</si>
  <si>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</si>
  <si>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</si>
  <si>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</si>
  <si>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</si>
  <si>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</si>
  <si>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</si>
  <si>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</si>
  <si>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</si>
  <si>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</si>
  <si>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</si>
  <si>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</si>
  <si>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</si>
  <si>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</si>
  <si>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</si>
  <si>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</si>
  <si>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</si>
  <si>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</si>
  <si>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</si>
  <si>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</si>
  <si>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</si>
  <si>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</si>
  <si>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</si>
  <si>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</si>
  <si>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</si>
  <si>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</si>
  <si>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</si>
  <si>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</si>
  <si>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</si>
  <si>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</si>
  <si>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</si>
  <si>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</si>
  <si>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</si>
  <si>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</si>
  <si>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</si>
  <si>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</si>
  <si>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</si>
  <si>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</si>
  <si>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</si>
  <si>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</si>
  <si>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</si>
  <si>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</si>
  <si>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</si>
  <si>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</si>
  <si>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</si>
  <si>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</si>
  <si>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</si>
  <si>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</si>
  <si>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</si>
  <si>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</si>
  <si>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</si>
  <si>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</si>
  <si>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</si>
  <si>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</si>
  <si>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</si>
  <si>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</si>
  <si>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</si>
  <si>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</si>
  <si>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</si>
  <si>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</si>
  <si>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</si>
  <si>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</si>
  <si>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</si>
  <si>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</si>
  <si>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</si>
  <si>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</si>
  <si>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</si>
  <si>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</si>
  <si>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</si>
  <si>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</si>
  <si>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</si>
  <si>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</si>
  <si>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</si>
  <si>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</si>
  <si>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</si>
  <si>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</si>
  <si>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</si>
  <si>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</si>
  <si>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</si>
  <si>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</si>
  <si>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</si>
  <si>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</si>
  <si>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</si>
  <si>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</si>
  <si>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</si>
  <si>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</si>
  <si>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</si>
  <si>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</si>
  <si>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</si>
  <si>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</si>
  <si>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</si>
  <si>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</si>
  <si>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</si>
  <si>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</si>
  <si>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</si>
  <si>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</si>
  <si>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</si>
  <si>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</si>
  <si>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</si>
  <si>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</si>
  <si>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</si>
  <si>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</si>
  <si>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</si>
  <si>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</si>
  <si>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</si>
  <si>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</si>
  <si>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</si>
  <si>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</si>
  <si>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</si>
  <si>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</si>
  <si>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</si>
  <si>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</si>
  <si>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</si>
  <si>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</si>
  <si>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</si>
  <si>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</si>
  <si>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</si>
  <si>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</si>
  <si>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</si>
  <si>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</si>
  <si>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</si>
  <si>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</si>
  <si>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</si>
  <si>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</si>
  <si>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</si>
  <si>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</si>
  <si>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</si>
  <si>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</si>
  <si>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</si>
  <si>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</si>
  <si>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</si>
  <si>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</si>
  <si>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</si>
  <si>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</si>
  <si>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</si>
  <si>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</si>
  <si>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</si>
  <si>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</si>
  <si>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</si>
  <si>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</si>
  <si>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</si>
  <si>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</si>
  <si>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</si>
  <si>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</si>
  <si>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</si>
  <si>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</si>
  <si>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</si>
  <si>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</si>
  <si>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</si>
  <si>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</si>
  <si>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</si>
  <si>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</si>
  <si>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</si>
  <si>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</si>
  <si>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</si>
  <si>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</si>
  <si>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</si>
  <si>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</si>
  <si>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</si>
  <si>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</si>
  <si>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</si>
  <si>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</si>
  <si>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</si>
  <si>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</si>
  <si>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</si>
  <si>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</si>
  <si>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</si>
  <si>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</si>
  <si>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</si>
  <si>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</si>
  <si>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</si>
  <si>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</si>
  <si>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</si>
  <si>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</si>
  <si>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</si>
  <si>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</si>
  <si>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</si>
  <si>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</si>
  <si>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</si>
  <si>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</si>
  <si>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</si>
  <si>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</si>
  <si>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</si>
  <si>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</si>
  <si>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</si>
  <si>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</si>
  <si>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</si>
  <si>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</si>
  <si>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</si>
  <si>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</si>
  <si>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</si>
  <si>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</si>
  <si>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</si>
  <si>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</si>
  <si>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</si>
  <si>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</si>
  <si>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</si>
  <si>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</si>
  <si>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</si>
  <si>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</si>
  <si>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</si>
  <si>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</si>
  <si>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</si>
  <si>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</si>
  <si>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</si>
  <si>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</si>
  <si>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</si>
  <si>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</si>
  <si>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</si>
  <si>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</si>
  <si>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</si>
  <si>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</si>
  <si>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</si>
  <si>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</si>
  <si>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</si>
  <si>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</si>
  <si>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</si>
  <si>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</si>
  <si>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</si>
  <si>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</si>
  <si>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</si>
  <si>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</si>
  <si>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</si>
  <si>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</si>
  <si>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</si>
  <si>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</si>
  <si>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</si>
  <si>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</si>
  <si>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</si>
  <si>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</si>
  <si>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</si>
  <si>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</si>
  <si>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</si>
  <si>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</si>
  <si>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</si>
  <si>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</si>
  <si>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</si>
  <si>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</si>
  <si>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</si>
  <si>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</si>
  <si>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</si>
  <si>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</si>
  <si>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</si>
  <si>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</si>
  <si>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</si>
  <si>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</si>
  <si>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</si>
  <si>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</si>
  <si>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</si>
  <si>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</si>
  <si>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</si>
  <si>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</si>
  <si>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</si>
  <si>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</si>
  <si>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</si>
  <si>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</si>
  <si>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</si>
  <si>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</si>
  <si>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</si>
  <si>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</si>
  <si>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</si>
  <si>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</si>
  <si>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</si>
  <si>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</si>
  <si>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</si>
  <si>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</si>
  <si>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</si>
  <si>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</si>
  <si>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</si>
  <si>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</si>
  <si>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</si>
  <si>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</si>
  <si>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</si>
  <si>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</si>
  <si>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</si>
  <si>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</si>
  <si>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</si>
  <si>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</si>
  <si>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</si>
  <si>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</si>
  <si>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</si>
  <si>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</si>
  <si>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</si>
  <si>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</si>
  <si>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</si>
  <si>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</si>
  <si>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</si>
  <si>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</si>
  <si>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</si>
  <si>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</si>
  <si>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</si>
  <si>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</si>
  <si>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</si>
  <si>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</si>
  <si>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</si>
  <si>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</si>
  <si>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</si>
  <si>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</si>
  <si>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</si>
  <si>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</si>
  <si>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</si>
  <si>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</si>
  <si>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</si>
  <si>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</si>
  <si>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</si>
  <si>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</si>
  <si>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</si>
  <si>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</si>
  <si>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</si>
  <si>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</si>
  <si>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</si>
  <si>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</si>
  <si>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</si>
  <si>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</si>
  <si>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</si>
  <si>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</si>
  <si>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</si>
  <si>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</si>
  <si>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</si>
  <si>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</si>
  <si>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</si>
  <si>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</si>
  <si>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</si>
  <si>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</si>
  <si>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</si>
  <si>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</si>
  <si>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</si>
  <si>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</si>
  <si>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</si>
  <si>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</si>
  <si>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</si>
  <si>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</si>
  <si>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</si>
  <si>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</si>
  <si>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</si>
  <si>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</si>
  <si>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</si>
  <si>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</si>
  <si>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</si>
  <si>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</si>
  <si>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</si>
  <si>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</si>
  <si>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</si>
  <si>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</si>
  <si>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</si>
  <si>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</si>
  <si>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</si>
  <si>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</si>
  <si>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</si>
  <si>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</si>
  <si>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</si>
  <si>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</si>
  <si>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</si>
  <si>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</si>
  <si>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</si>
  <si>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</si>
  <si>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</si>
  <si>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</si>
  <si>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</si>
  <si>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</si>
  <si>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</si>
  <si>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</si>
  <si>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</si>
  <si>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</si>
  <si>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</si>
  <si>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</si>
  <si>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</si>
  <si>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</si>
  <si>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</si>
  <si>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</si>
  <si>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</si>
  <si>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</si>
  <si>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</si>
  <si>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</si>
  <si>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</si>
  <si>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</si>
  <si>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</si>
  <si>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</si>
  <si>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</si>
  <si>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</si>
  <si>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</si>
  <si>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</si>
  <si>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</si>
  <si>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</si>
  <si>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</si>
  <si>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</si>
  <si>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</si>
  <si>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</si>
  <si>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</si>
  <si>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</si>
  <si>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</si>
  <si>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</si>
  <si>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</si>
  <si>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</si>
  <si>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</si>
  <si>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</si>
  <si>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</si>
  <si>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</si>
  <si>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</si>
  <si>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</si>
  <si>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</si>
  <si>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</si>
  <si>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</si>
  <si>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</si>
  <si>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</si>
  <si>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</si>
  <si>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</si>
  <si>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</si>
  <si>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</si>
  <si>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</si>
  <si>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</si>
  <si>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</si>
  <si>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</si>
  <si>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</si>
  <si>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</si>
  <si>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</si>
  <si>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</si>
  <si>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</si>
  <si>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</si>
  <si>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</si>
  <si>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</si>
  <si>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</si>
  <si>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</si>
  <si>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</si>
  <si>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</si>
  <si>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</si>
  <si>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</si>
  <si>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</si>
  <si>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</si>
  <si>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</si>
  <si>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</si>
  <si>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</si>
  <si>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</si>
  <si>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</si>
  <si>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</si>
  <si>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</si>
  <si>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</si>
  <si>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</si>
  <si>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</si>
  <si>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</si>
  <si>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</si>
  <si>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</si>
  <si>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</si>
  <si>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</si>
  <si>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</si>
  <si>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</si>
  <si>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</si>
  <si>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</si>
  <si>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</si>
  <si>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</si>
  <si>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</si>
  <si>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</si>
  <si>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</si>
  <si>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</si>
  <si>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</si>
  <si>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</si>
  <si>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</si>
  <si>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</si>
  <si>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</si>
  <si>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</si>
  <si>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</si>
  <si>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</si>
  <si>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</si>
  <si>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</si>
  <si>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</si>
  <si>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</si>
  <si>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</si>
  <si>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</si>
  <si>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</si>
  <si>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</si>
  <si>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</si>
  <si>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</si>
  <si>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</si>
  <si>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</si>
  <si>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</si>
  <si>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</si>
  <si>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</si>
  <si>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</si>
  <si>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</si>
  <si>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</si>
  <si>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</si>
  <si>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</si>
  <si>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</si>
  <si>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</si>
  <si>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</si>
  <si>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</si>
  <si>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</si>
  <si>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</si>
  <si>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</si>
  <si>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</si>
  <si>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</si>
  <si>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</si>
  <si>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</si>
  <si>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</si>
  <si>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</si>
  <si>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</si>
  <si>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</si>
  <si>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</si>
  <si>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</si>
  <si>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</si>
  <si>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</si>
  <si>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</si>
  <si>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</si>
  <si>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</si>
  <si>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</si>
  <si>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</si>
  <si>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</si>
  <si>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</si>
  <si>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</si>
  <si>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</si>
  <si>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</si>
  <si>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</si>
  <si>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</si>
  <si>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</si>
  <si>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</si>
  <si>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</si>
  <si>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</si>
  <si>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</si>
  <si>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</si>
  <si>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</si>
  <si>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</si>
  <si>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</si>
  <si>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</si>
  <si>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</si>
  <si>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</si>
  <si>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</si>
  <si>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</si>
  <si>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</si>
  <si>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</si>
  <si>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</si>
  <si>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</si>
  <si>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</si>
  <si>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</si>
  <si>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</si>
  <si>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</si>
  <si>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</si>
  <si>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</si>
  <si>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</si>
  <si>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</si>
  <si>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</si>
  <si>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</si>
  <si>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</si>
  <si>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</si>
  <si>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</si>
  <si>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</si>
  <si>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</si>
  <si>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</si>
  <si>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</si>
  <si>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</si>
  <si>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</si>
  <si>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</si>
  <si>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</si>
  <si>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</si>
  <si>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</si>
  <si>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</si>
  <si>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</si>
  <si>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</si>
  <si>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</si>
  <si>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</si>
  <si>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</si>
  <si>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</si>
  <si>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</si>
  <si>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</si>
  <si>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</si>
  <si>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</si>
  <si>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</si>
  <si>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</si>
  <si>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</si>
  <si>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</si>
  <si>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</si>
  <si>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</si>
  <si>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</si>
  <si>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</si>
  <si>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</si>
  <si>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</si>
  <si>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</si>
  <si>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</si>
  <si>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</si>
  <si>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</si>
  <si>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</si>
  <si>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</si>
  <si>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</si>
  <si>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</si>
  <si>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</si>
  <si>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</si>
  <si>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</si>
  <si>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</si>
  <si>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</si>
  <si>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</si>
  <si>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</si>
  <si>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</si>
  <si>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</si>
  <si>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</si>
  <si>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</si>
  <si>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</si>
  <si>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</si>
  <si>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</si>
  <si>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</si>
  <si>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</si>
  <si>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</si>
  <si>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</si>
  <si>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</si>
  <si>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</si>
  <si>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</si>
  <si>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</si>
  <si>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</si>
  <si>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</si>
  <si>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</si>
  <si>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</si>
  <si>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</si>
  <si>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</si>
  <si>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</si>
  <si>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</si>
  <si>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</si>
  <si>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</si>
  <si>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</si>
  <si>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</si>
  <si>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</si>
  <si>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</si>
  <si>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</si>
  <si>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</si>
  <si>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</si>
  <si>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</si>
  <si>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</si>
  <si>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</si>
  <si>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</si>
  <si>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</si>
  <si>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</si>
  <si>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</si>
  <si>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</si>
  <si>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</si>
  <si>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</si>
  <si>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</si>
  <si>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</si>
  <si>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</si>
  <si>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</si>
  <si>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</si>
  <si>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</si>
  <si>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</si>
  <si>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</si>
  <si>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</si>
  <si>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</si>
  <si>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</si>
  <si>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</si>
  <si>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</si>
  <si>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</si>
  <si>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</si>
  <si>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</si>
  <si>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</si>
  <si>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</si>
  <si>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</si>
  <si>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</si>
  <si>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</si>
  <si>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</si>
  <si>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</si>
  <si>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</si>
  <si>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</si>
  <si>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</si>
  <si>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</si>
  <si>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</si>
  <si>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</si>
  <si>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</si>
  <si>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</si>
  <si>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</si>
  <si>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</si>
  <si>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</si>
  <si>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</si>
  <si>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</si>
  <si>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</si>
  <si>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</si>
  <si>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</si>
  <si>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</si>
  <si>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</si>
  <si>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</si>
  <si>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</si>
  <si>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</si>
  <si>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</si>
  <si>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</si>
  <si>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</si>
  <si>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</si>
  <si>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</si>
  <si>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</si>
  <si>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</si>
  <si>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</si>
  <si>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</si>
  <si>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</si>
  <si>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</si>
  <si>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</si>
  <si>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</si>
  <si>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</si>
  <si>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</si>
  <si>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</si>
  <si>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</si>
  <si>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</si>
  <si>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</si>
  <si>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</si>
  <si>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</si>
  <si>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</si>
  <si>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</si>
  <si>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</si>
  <si>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</si>
  <si>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</si>
  <si>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</si>
  <si>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</si>
  <si>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</si>
  <si>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</si>
  <si>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</si>
  <si>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</si>
  <si>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</si>
  <si>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</si>
  <si>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</si>
  <si>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</si>
  <si>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</si>
  <si>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</si>
  <si>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</si>
  <si>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</si>
  <si>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</si>
  <si>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</si>
  <si>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</si>
  <si>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</si>
  <si>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</si>
  <si>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</si>
  <si>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</si>
  <si>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</si>
  <si>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</si>
  <si>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</si>
  <si>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</si>
  <si>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</si>
  <si>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</si>
  <si>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</si>
  <si>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</si>
  <si>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</si>
  <si>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</si>
  <si>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</si>
  <si>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</si>
  <si>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</si>
  <si>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</si>
  <si>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</si>
  <si>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</si>
  <si>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</si>
  <si>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</si>
  <si>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</si>
  <si>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</si>
  <si>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</si>
  <si>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</si>
  <si>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</si>
  <si>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</si>
  <si>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</si>
  <si>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</si>
  <si>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</si>
  <si>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</si>
  <si>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</si>
  <si>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</si>
  <si>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</si>
  <si>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</si>
  <si>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</si>
  <si>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</si>
  <si>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</si>
  <si>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</si>
  <si>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</si>
  <si>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</si>
  <si>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</si>
  <si>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</si>
  <si>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</si>
  <si>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</si>
  <si>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</si>
  <si>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</si>
  <si>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</si>
  <si>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</si>
  <si>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</si>
  <si>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</si>
  <si>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</si>
  <si>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</si>
  <si>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</si>
  <si>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</si>
  <si>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</si>
  <si>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</si>
  <si>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</si>
  <si>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</si>
  <si>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</si>
  <si>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</si>
  <si>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</si>
  <si>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</si>
  <si>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</si>
  <si>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</si>
  <si>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</si>
  <si>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</si>
  <si>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</si>
  <si>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</si>
  <si>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</si>
  <si>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</si>
  <si>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</si>
  <si>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</si>
  <si>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</si>
  <si>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</si>
  <si>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</si>
  <si>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</si>
  <si>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</si>
  <si>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</si>
  <si>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</si>
  <si>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</si>
  <si>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</si>
  <si>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</si>
  <si>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</si>
  <si>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</si>
  <si>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</si>
  <si>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</si>
  <si>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</si>
  <si>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</si>
  <si>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</si>
  <si>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</si>
  <si>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</si>
  <si>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</si>
  <si>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</si>
  <si>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</si>
  <si>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</si>
  <si>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</si>
  <si>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</si>
  <si>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</si>
  <si>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</si>
  <si>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</si>
  <si>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</si>
  <si>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</si>
  <si>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</si>
  <si>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</si>
  <si>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</si>
  <si>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</si>
  <si>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</si>
  <si>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</si>
  <si>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</si>
  <si>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</si>
  <si>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</si>
  <si>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</si>
  <si>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</si>
  <si>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</si>
  <si>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</si>
  <si>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</si>
  <si>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</si>
  <si>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</si>
  <si>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</si>
  <si>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</si>
  <si>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</si>
  <si>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</si>
  <si>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</si>
  <si>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</si>
  <si>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</si>
  <si>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</si>
  <si>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</si>
  <si>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</si>
  <si>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</si>
  <si>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</si>
  <si>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</si>
  <si>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</si>
  <si>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</si>
  <si>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</si>
  <si>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</si>
  <si>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</si>
  <si>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</si>
  <si>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</si>
  <si>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</si>
  <si>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</si>
  <si>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</si>
  <si>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</si>
  <si>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</si>
  <si>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</si>
  <si>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</si>
  <si>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</si>
  <si>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</si>
  <si>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</si>
  <si>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</si>
  <si>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</si>
  <si>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</si>
  <si>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</si>
  <si>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</si>
  <si>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</si>
  <si>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</si>
  <si>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</si>
  <si>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</si>
  <si>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</si>
  <si>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</si>
  <si>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</si>
  <si>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</si>
  <si>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</si>
  <si>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</si>
  <si>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</si>
  <si>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</si>
  <si>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</si>
  <si>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</si>
  <si>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</si>
  <si>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</si>
  <si>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</si>
  <si>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</si>
  <si>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</si>
  <si>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</si>
  <si>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</si>
  <si>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</si>
  <si>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</si>
  <si>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</si>
  <si>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</si>
  <si>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</si>
  <si>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</si>
  <si>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</si>
  <si>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</si>
  <si>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</si>
  <si>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</si>
  <si>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</si>
  <si>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</si>
  <si>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</si>
  <si>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</si>
  <si>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</si>
  <si>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</si>
  <si>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</si>
  <si>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</si>
  <si>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</si>
  <si>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</si>
  <si>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</si>
  <si>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</si>
  <si>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</si>
  <si>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</si>
  <si>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</si>
  <si>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</si>
  <si>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</si>
  <si>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</si>
  <si>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</si>
  <si>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</si>
  <si>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</si>
  <si>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</si>
  <si>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</si>
  <si>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</si>
  <si>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</si>
  <si>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</si>
  <si>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</si>
  <si>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</si>
  <si>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</si>
  <si>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</si>
  <si>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</si>
  <si>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</si>
  <si>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</si>
  <si>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</si>
  <si>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</si>
  <si>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</si>
  <si>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</si>
  <si>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</si>
  <si>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</si>
  <si>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</si>
  <si>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</si>
  <si>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</si>
  <si>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</si>
  <si>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</si>
  <si>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</si>
  <si>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</si>
  <si>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</si>
  <si>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</si>
  <si>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</si>
  <si>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</si>
  <si>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</si>
  <si>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</si>
  <si>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</si>
  <si>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</si>
  <si>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</si>
  <si>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</si>
  <si>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</si>
  <si>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</si>
  <si>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</si>
  <si>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</si>
  <si>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</si>
  <si>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</si>
  <si>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</si>
  <si>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</si>
  <si>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</si>
  <si>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</si>
  <si>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</si>
  <si>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</si>
  <si>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</si>
  <si>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</si>
  <si>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</si>
  <si>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</si>
  <si>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</si>
  <si>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</si>
  <si>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</si>
  <si>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</si>
  <si>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</si>
  <si>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</si>
  <si>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</si>
  <si>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</si>
  <si>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</si>
  <si>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</si>
  <si>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</si>
  <si>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</si>
  <si>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</si>
  <si>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</si>
  <si>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</si>
  <si>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</si>
  <si>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</si>
  <si>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</si>
  <si>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</si>
  <si>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</si>
  <si>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</si>
  <si>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</si>
  <si>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</si>
  <si>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</si>
  <si>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</si>
  <si>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</si>
  <si>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</si>
  <si>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</si>
  <si>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</si>
  <si>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</si>
  <si>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</si>
  <si>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</si>
  <si>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</si>
  <si>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</si>
  <si>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</si>
  <si>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</si>
  <si>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</si>
  <si>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</si>
  <si>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</si>
  <si>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</si>
  <si>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</si>
  <si>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</si>
  <si>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</si>
  <si>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</si>
  <si>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</si>
  <si>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</si>
  <si>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</si>
  <si>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</si>
  <si>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</si>
  <si>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</si>
  <si>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</si>
  <si>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</si>
  <si>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</si>
  <si>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</si>
  <si>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</si>
  <si>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</si>
  <si>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</si>
  <si>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</si>
  <si>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</si>
  <si>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</si>
  <si>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</si>
  <si>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</si>
  <si>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</si>
  <si>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</si>
  <si>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</si>
  <si>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</si>
  <si>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</si>
  <si>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</si>
  <si>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</si>
  <si>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</si>
  <si>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</si>
  <si>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</si>
  <si>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</si>
  <si>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</si>
  <si>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</si>
  <si>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</si>
  <si>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</si>
  <si>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</si>
  <si>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</si>
  <si>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</si>
  <si>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</si>
  <si>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</si>
  <si>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</si>
  <si>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</si>
  <si>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</si>
  <si>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</si>
  <si>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</si>
  <si>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</si>
  <si>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</si>
  <si>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</si>
  <si>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</si>
  <si>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</si>
  <si>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</si>
  <si>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</si>
  <si>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</si>
  <si>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</si>
  <si>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</si>
  <si>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</si>
  <si>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</si>
  <si>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</si>
  <si>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</si>
  <si>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</si>
  <si>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</si>
  <si>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</si>
  <si>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</si>
  <si>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</si>
  <si>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</si>
  <si>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</si>
  <si>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</si>
  <si>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</si>
  <si>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</si>
  <si>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</si>
  <si>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</si>
  <si>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</si>
  <si>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</si>
  <si>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</si>
  <si>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</si>
  <si>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</si>
  <si>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</si>
  <si>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</si>
  <si>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</si>
  <si>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</si>
  <si>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</si>
  <si>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</si>
  <si>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</si>
  <si>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</si>
  <si>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</si>
  <si>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</si>
  <si>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</si>
  <si>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</si>
  <si>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</si>
  <si>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</si>
  <si>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</si>
  <si>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</si>
  <si>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</si>
  <si>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</si>
  <si>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</si>
  <si>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</si>
  <si>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</si>
  <si>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</si>
  <si>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</si>
  <si>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</si>
  <si>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</si>
  <si>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</si>
  <si>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</si>
  <si>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</si>
  <si>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</si>
  <si>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</si>
  <si>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</si>
  <si>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</si>
  <si>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</si>
  <si>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</si>
  <si>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</si>
  <si>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</si>
  <si>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</si>
  <si>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</si>
  <si>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</si>
  <si>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</si>
  <si>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</si>
  <si>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</si>
  <si>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</si>
  <si>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</si>
  <si>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</si>
  <si>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</si>
  <si>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</si>
  <si>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</si>
  <si>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</si>
  <si>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</si>
  <si>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</si>
  <si>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</si>
  <si>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</si>
  <si>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</si>
  <si>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</si>
  <si>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</si>
  <si>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</si>
  <si>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</si>
  <si>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</si>
  <si>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</si>
  <si>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</si>
  <si>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</si>
  <si>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</si>
  <si>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</si>
  <si>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</si>
  <si>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</si>
  <si>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</si>
  <si>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</si>
  <si>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</si>
  <si>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</si>
  <si>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</si>
  <si>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</si>
  <si>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</si>
  <si>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</si>
  <si>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</si>
  <si>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</si>
  <si>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</si>
  <si>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</si>
  <si>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</si>
  <si>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</si>
  <si>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</si>
  <si>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</si>
  <si>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</si>
  <si>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</si>
  <si>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</si>
  <si>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</si>
  <si>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</si>
  <si>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</si>
  <si>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</si>
  <si>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</si>
  <si>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</si>
  <si>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</si>
  <si>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</si>
  <si>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</si>
  <si>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</si>
  <si>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</si>
  <si>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</si>
  <si>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</si>
  <si>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</si>
  <si>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</si>
  <si>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</si>
  <si>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</si>
  <si>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</si>
  <si>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</si>
  <si>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</si>
  <si>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</si>
  <si>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</si>
  <si>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</si>
  <si>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</si>
  <si>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</si>
  <si>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</si>
  <si>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</si>
  <si>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</si>
  <si>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</si>
  <si>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</si>
  <si>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</si>
  <si>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</si>
  <si>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</si>
  <si>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</si>
  <si>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</si>
  <si>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</si>
  <si>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</si>
  <si>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</si>
  <si>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</si>
  <si>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</si>
  <si>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</si>
  <si>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</si>
  <si>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</si>
  <si>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</si>
  <si>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</si>
  <si>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</si>
  <si>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</si>
  <si>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</si>
  <si>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</si>
  <si>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</si>
  <si>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</si>
  <si>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</si>
  <si>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</si>
  <si>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</si>
  <si>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</si>
  <si>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</si>
  <si>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</si>
  <si>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</si>
  <si>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</si>
  <si>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</si>
  <si>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</si>
  <si>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</si>
  <si>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</si>
  <si>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</si>
  <si>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</si>
  <si>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</si>
  <si>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</si>
  <si>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</si>
  <si>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</si>
  <si>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</si>
  <si>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</si>
  <si>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</si>
  <si>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</si>
  <si>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</si>
  <si>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</si>
  <si>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</si>
  <si>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</si>
  <si>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</si>
  <si>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</si>
  <si>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</si>
  <si>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</si>
  <si>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</si>
  <si>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</si>
  <si>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</si>
  <si>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</si>
  <si>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</si>
  <si>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</si>
  <si>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</si>
  <si>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</si>
  <si>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</si>
  <si>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</si>
  <si>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</si>
  <si>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</si>
  <si>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</si>
  <si>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</si>
  <si>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</si>
  <si>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</si>
  <si>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</si>
  <si>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</si>
  <si>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</si>
  <si>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</si>
  <si>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</si>
  <si>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</si>
  <si>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</si>
  <si>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</si>
  <si>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</si>
  <si>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</si>
  <si>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</si>
  <si>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</si>
  <si>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</si>
  <si>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</si>
  <si>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</si>
  <si>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</si>
  <si>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</si>
  <si>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</si>
  <si>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</si>
  <si>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</si>
  <si>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</si>
  <si>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</si>
  <si>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</si>
  <si>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</si>
  <si>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</si>
  <si>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</si>
  <si>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</si>
  <si>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</si>
  <si>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</si>
  <si>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</si>
  <si>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</si>
  <si>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</si>
  <si>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</si>
  <si>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</si>
  <si>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</si>
  <si>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</si>
  <si>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</si>
  <si>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</si>
  <si>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</si>
  <si>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</si>
  <si>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</si>
  <si>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</si>
  <si>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</si>
  <si>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</si>
  <si>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</si>
  <si>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</si>
  <si>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</si>
  <si>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</si>
  <si>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</si>
  <si>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</si>
  <si>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</si>
  <si>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</si>
  <si>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</si>
  <si>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</si>
  <si>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</si>
  <si>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</si>
  <si>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</si>
  <si>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</si>
  <si>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</si>
  <si>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</si>
  <si>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</si>
  <si>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</si>
  <si>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</si>
  <si>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</si>
  <si>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</si>
  <si>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</si>
  <si>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</si>
  <si>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</si>
  <si>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</si>
  <si>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</si>
  <si>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</si>
  <si>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</si>
  <si>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</si>
  <si>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</si>
  <si>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</si>
  <si>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</si>
  <si>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</si>
  <si>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</si>
  <si>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</si>
  <si>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</si>
  <si>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</si>
  <si>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</si>
  <si>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</si>
  <si>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</si>
  <si>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</si>
  <si>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</si>
  <si>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</si>
  <si>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</si>
  <si>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</si>
  <si>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</si>
  <si>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</si>
  <si>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</si>
  <si>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</si>
  <si>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</si>
  <si>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</si>
  <si>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</si>
  <si>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</si>
  <si>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</si>
  <si>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</si>
  <si>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</si>
  <si>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</si>
  <si>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</si>
  <si>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</si>
  <si>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</si>
  <si>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</si>
  <si>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</si>
  <si>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</si>
  <si>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</si>
  <si>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</si>
  <si>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</si>
  <si>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</si>
  <si>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</si>
  <si>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</si>
  <si>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</si>
  <si>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</si>
  <si>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</si>
  <si>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</si>
  <si>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</si>
  <si>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</si>
  <si>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</si>
  <si>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</si>
  <si>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</si>
  <si>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</si>
  <si>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</si>
  <si>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</si>
  <si>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</si>
  <si>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</si>
  <si>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</si>
  <si>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</si>
  <si>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</si>
  <si>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</si>
  <si>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</si>
  <si>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</si>
  <si>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</si>
  <si>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</si>
  <si>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</si>
  <si>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</si>
  <si>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</si>
  <si>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</si>
  <si>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</si>
  <si>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</si>
  <si>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</si>
  <si>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</si>
  <si>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</si>
  <si>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</si>
  <si>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</si>
  <si>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</si>
  <si>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</si>
  <si>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</si>
  <si>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</si>
  <si>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</si>
  <si>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</si>
  <si>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</si>
  <si>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</si>
  <si>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</si>
  <si>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</si>
  <si>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</si>
  <si>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</si>
  <si>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</si>
  <si>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</si>
  <si>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</si>
  <si>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</si>
  <si>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</si>
  <si>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</si>
  <si>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</si>
  <si>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</si>
  <si>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</si>
  <si>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</si>
  <si>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</si>
  <si>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</si>
  <si>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</si>
  <si>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</si>
  <si>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</si>
  <si>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</si>
  <si>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</si>
  <si>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</si>
  <si>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</si>
  <si>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</si>
  <si>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</si>
  <si>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</si>
  <si>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</si>
  <si>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</si>
  <si>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</si>
  <si>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</si>
  <si>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</si>
  <si>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</si>
  <si>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</si>
  <si>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</si>
  <si>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</si>
  <si>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</si>
  <si>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</si>
  <si>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</si>
  <si>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</si>
  <si>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</si>
  <si>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</si>
  <si>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</si>
  <si>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</si>
  <si>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</si>
  <si>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</si>
  <si>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</si>
  <si>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</si>
  <si>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</si>
  <si>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</si>
  <si>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</si>
  <si>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</si>
  <si>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</si>
  <si>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</si>
  <si>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</si>
  <si>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</si>
  <si>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</si>
  <si>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</si>
  <si>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</si>
  <si>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</si>
  <si>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</si>
  <si>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</si>
  <si>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</si>
  <si>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</si>
  <si>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</si>
  <si>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</si>
  <si>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</si>
  <si>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</si>
  <si>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</si>
  <si>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</si>
  <si>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</si>
  <si>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</si>
  <si>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</si>
  <si>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</si>
  <si>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</si>
  <si>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</si>
  <si>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</si>
  <si>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</si>
  <si>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</si>
  <si>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</si>
  <si>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</si>
  <si>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</si>
  <si>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</si>
  <si>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</si>
  <si>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</si>
  <si>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</si>
  <si>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</si>
  <si>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</si>
  <si>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</si>
  <si>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</si>
  <si>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</si>
  <si>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</si>
  <si>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</si>
  <si>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</si>
  <si>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</si>
  <si>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</si>
  <si>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</si>
  <si>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</si>
  <si>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</si>
  <si>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</si>
  <si>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</si>
  <si>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</si>
  <si>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</si>
  <si>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</si>
  <si>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</si>
  <si>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</si>
  <si>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</si>
  <si>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</si>
  <si>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</si>
  <si>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</si>
  <si>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</si>
  <si>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</si>
  <si>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</si>
  <si>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</si>
  <si>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</si>
  <si>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</si>
  <si>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</si>
  <si>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</si>
  <si>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</si>
  <si>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</si>
  <si>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</si>
  <si>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</si>
  <si>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</si>
  <si>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</si>
  <si>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</si>
  <si>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</si>
  <si>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</si>
  <si>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</si>
  <si>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</si>
  <si>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</si>
  <si>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</si>
  <si>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</si>
  <si>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</si>
  <si>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</si>
  <si>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</si>
  <si>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</si>
  <si>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</si>
  <si>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</si>
  <si>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</si>
  <si>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</si>
  <si>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</si>
  <si>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</si>
  <si>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</si>
  <si>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</si>
  <si>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</si>
  <si>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</si>
  <si>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</si>
  <si>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</si>
  <si>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</si>
  <si>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</si>
  <si>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</si>
  <si>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</si>
  <si>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</si>
  <si>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</si>
  <si>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</si>
  <si>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</si>
  <si>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</si>
  <si>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</si>
  <si>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</si>
  <si>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</si>
  <si>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</si>
  <si>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</si>
  <si>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</si>
  <si>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</si>
  <si>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</si>
  <si>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</si>
  <si>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</si>
  <si>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</si>
  <si>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</si>
  <si>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</si>
  <si>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</si>
  <si>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</si>
  <si>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</si>
  <si>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</si>
  <si>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</si>
  <si>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</si>
  <si>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</si>
  <si>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</si>
  <si>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</si>
  <si>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</si>
  <si>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</si>
  <si>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</si>
  <si>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</si>
  <si>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</si>
  <si>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</si>
  <si>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</si>
  <si>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</si>
  <si>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</si>
  <si>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</si>
  <si>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</si>
  <si>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</si>
  <si>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</si>
  <si>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</si>
  <si>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</si>
  <si>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</si>
  <si>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</si>
  <si>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</si>
  <si>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</si>
  <si>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</si>
  <si>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</si>
  <si>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</si>
  <si>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</si>
  <si>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</si>
  <si>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</si>
  <si>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</si>
  <si>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</si>
  <si>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</si>
  <si>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</si>
  <si>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</si>
  <si>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</si>
  <si>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</si>
  <si>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</si>
  <si>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</si>
  <si>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</si>
  <si>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</si>
  <si>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</si>
  <si>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</si>
  <si>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</si>
  <si>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</si>
  <si>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</si>
  <si>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</si>
  <si>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</si>
  <si>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</si>
  <si>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</si>
  <si>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</si>
  <si>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</si>
  <si>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</si>
  <si>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</si>
  <si>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</si>
  <si>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</si>
  <si>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</si>
  <si>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</si>
  <si>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</si>
  <si>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</si>
  <si>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</si>
  <si>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</si>
  <si>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</si>
  <si>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</si>
  <si>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</si>
  <si>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</si>
  <si>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</si>
  <si>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</si>
  <si>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</si>
  <si>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</si>
  <si>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</si>
  <si>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</si>
  <si>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</si>
  <si>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</si>
  <si>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</si>
  <si>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</si>
  <si>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</si>
  <si>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</si>
  <si>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</si>
  <si>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</si>
  <si>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</si>
  <si>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</si>
  <si>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</si>
  <si>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</si>
  <si>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</si>
  <si>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</si>
  <si>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</si>
  <si>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</si>
  <si>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</si>
  <si>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</si>
  <si>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</si>
  <si>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</si>
  <si>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</si>
  <si>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</si>
  <si>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</si>
  <si>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</si>
  <si>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</si>
  <si>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</si>
  <si>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</si>
  <si>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</si>
  <si>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</si>
  <si>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</si>
  <si>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</si>
  <si>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</si>
  <si>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</si>
  <si>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</si>
  <si>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</si>
  <si>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</si>
  <si>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</si>
  <si>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</si>
  <si>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</si>
  <si>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</si>
  <si>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</si>
  <si>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</si>
  <si>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</si>
  <si>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</si>
  <si>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</si>
  <si>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</si>
  <si>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</si>
  <si>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</si>
  <si>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</si>
  <si>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</si>
  <si>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</si>
  <si>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</si>
  <si>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</si>
  <si>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</si>
  <si>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</si>
  <si>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</si>
  <si>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</si>
  <si>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</si>
  <si>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</si>
  <si>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</si>
  <si>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</si>
  <si>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</si>
  <si>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</si>
  <si>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</si>
  <si>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</si>
  <si>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</si>
  <si>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</si>
  <si>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</si>
  <si>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</si>
  <si>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</si>
  <si>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</si>
  <si>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</si>
  <si>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</si>
  <si>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</si>
  <si>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</si>
  <si>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</si>
  <si>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</si>
  <si>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</si>
  <si>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</si>
  <si>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</si>
  <si>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</si>
  <si>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</si>
  <si>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</si>
  <si>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</si>
  <si>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</si>
  <si>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</si>
  <si>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</si>
  <si>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</si>
  <si>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</si>
  <si>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</si>
  <si>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</si>
  <si>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</si>
  <si>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</si>
  <si>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</si>
  <si>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</si>
  <si>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</si>
  <si>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</si>
  <si>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</si>
  <si>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</si>
  <si>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</si>
  <si>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</si>
  <si>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</si>
  <si>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</si>
  <si>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</si>
  <si>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</si>
  <si>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</si>
  <si>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</si>
  <si>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</si>
  <si>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</si>
  <si>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</si>
  <si>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</si>
  <si>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</si>
  <si>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</si>
  <si>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</si>
  <si>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</si>
  <si>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</si>
  <si>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</si>
  <si>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</si>
  <si>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</si>
  <si>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</si>
  <si>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</si>
  <si>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</si>
  <si>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</si>
  <si>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</si>
  <si>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</si>
  <si>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</si>
  <si>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</si>
  <si>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</si>
  <si>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</si>
  <si>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</si>
  <si>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</si>
  <si>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</si>
  <si>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</si>
  <si>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</si>
  <si>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</si>
  <si>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</si>
  <si>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</si>
  <si>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</si>
  <si>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</si>
  <si>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</si>
  <si>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</si>
  <si>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</si>
  <si>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</si>
  <si>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</si>
  <si>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</si>
  <si>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</si>
  <si>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</si>
  <si>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</si>
  <si>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</si>
  <si>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</si>
  <si>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</si>
  <si>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</si>
  <si>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</si>
  <si>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</si>
  <si>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</si>
  <si>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</si>
  <si>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</si>
  <si>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</si>
  <si>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</si>
  <si>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</si>
  <si>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</si>
  <si>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</si>
  <si>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</si>
  <si>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</si>
  <si>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</si>
  <si>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</si>
  <si>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</si>
  <si>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</si>
  <si>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</si>
  <si>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</si>
  <si>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</si>
  <si>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</si>
  <si>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</si>
  <si>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</si>
  <si>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</si>
  <si>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</si>
  <si>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</si>
  <si>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</si>
  <si>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</si>
  <si>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</si>
  <si>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</si>
  <si>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</si>
  <si>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</si>
  <si>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</si>
  <si>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</si>
  <si>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</si>
  <si>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</si>
  <si>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</si>
  <si>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</si>
  <si>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</si>
  <si>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</si>
  <si>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</si>
  <si>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</si>
  <si>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</si>
  <si>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</si>
  <si>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</si>
  <si>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</si>
  <si>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</si>
  <si>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</si>
  <si>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</si>
  <si>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</si>
  <si>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</si>
  <si>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</si>
  <si>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</si>
  <si>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</si>
  <si>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</si>
  <si>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</si>
  <si>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</si>
  <si>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</si>
  <si>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</si>
  <si>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</si>
  <si>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</si>
  <si>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</si>
  <si>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</si>
  <si>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</si>
  <si>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</si>
  <si>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</si>
  <si>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</si>
  <si>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</si>
  <si>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</si>
  <si>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</si>
  <si>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</si>
  <si>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</si>
  <si>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</si>
  <si>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</si>
  <si>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</si>
  <si>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</si>
  <si>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</si>
  <si>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</si>
  <si>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</si>
  <si>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</si>
  <si>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</si>
  <si>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</si>
  <si>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</si>
  <si>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</si>
  <si>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</si>
  <si>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</si>
  <si>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</si>
  <si>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</si>
  <si>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</si>
  <si>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</si>
  <si>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</si>
  <si>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</si>
  <si>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</si>
  <si>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</si>
  <si>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</si>
  <si>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</si>
  <si>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</si>
  <si>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</si>
  <si>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</si>
  <si>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</si>
  <si>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</si>
  <si>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</si>
  <si>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</si>
  <si>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</si>
  <si>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</si>
  <si>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</si>
  <si>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</si>
  <si>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</si>
  <si>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</si>
  <si>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</si>
  <si>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</si>
  <si>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</si>
  <si>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</si>
  <si>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</si>
  <si>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</si>
  <si>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</si>
  <si>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</si>
  <si>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</si>
  <si>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</si>
  <si>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</si>
  <si>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</si>
  <si>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</si>
  <si>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</si>
  <si>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</si>
  <si>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</si>
  <si>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</si>
  <si>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</si>
  <si>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</si>
  <si>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</si>
  <si>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</si>
  <si>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</si>
  <si>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</si>
  <si>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</si>
  <si>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</si>
  <si>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</si>
  <si>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</si>
  <si>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</si>
  <si>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</si>
  <si>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</si>
  <si>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</si>
  <si>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</si>
  <si>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</si>
  <si>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</si>
  <si>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</si>
  <si>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</si>
  <si>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</si>
  <si>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</si>
  <si>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</si>
  <si>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</si>
  <si>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</si>
  <si>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</si>
  <si>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</si>
  <si>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</si>
  <si>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</si>
  <si>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</si>
  <si>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</si>
  <si>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</si>
  <si>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</si>
  <si>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</si>
  <si>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</si>
  <si>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</si>
  <si>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</si>
  <si>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</si>
  <si>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</si>
  <si>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</si>
  <si>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</si>
  <si>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</si>
  <si>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</si>
  <si>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</si>
  <si>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</si>
  <si>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</si>
  <si>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</si>
  <si>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</si>
  <si>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</si>
  <si>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</si>
  <si>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</si>
  <si>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</si>
  <si>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</si>
  <si>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</si>
  <si>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</si>
  <si>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</si>
  <si>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</si>
  <si>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</si>
  <si>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</si>
  <si>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</si>
  <si>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</si>
  <si>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</si>
  <si>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</si>
  <si>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</si>
  <si>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</si>
  <si>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</si>
  <si>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</si>
  <si>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</si>
  <si>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</si>
  <si>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</si>
  <si>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</si>
  <si>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</si>
  <si>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</si>
  <si>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</si>
  <si>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</si>
  <si>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</si>
  <si>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</si>
  <si>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</si>
  <si>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</si>
  <si>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</si>
  <si>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</si>
  <si>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</si>
  <si>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</si>
  <si>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</si>
  <si>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</si>
  <si>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</si>
  <si>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</si>
  <si>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</si>
  <si>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</si>
  <si>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</si>
  <si>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</si>
  <si>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</si>
  <si>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</si>
  <si>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</si>
  <si>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</si>
  <si>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</si>
  <si>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</si>
  <si>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</si>
  <si>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</si>
  <si>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</si>
  <si>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</si>
  <si>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</si>
  <si>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</si>
  <si>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</si>
  <si>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</si>
  <si>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</si>
  <si>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</si>
  <si>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</si>
  <si>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</si>
  <si>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</si>
  <si>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</si>
  <si>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</si>
  <si>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</si>
  <si>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</si>
  <si>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</si>
  <si>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</si>
  <si>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</si>
  <si>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</si>
  <si>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</si>
  <si>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</si>
  <si>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</si>
  <si>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</si>
  <si>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</si>
  <si>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</si>
  <si>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</si>
  <si>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</si>
  <si>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</si>
  <si>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</si>
  <si>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</si>
  <si>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</si>
  <si>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</si>
  <si>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</si>
  <si>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</si>
  <si>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</si>
  <si>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</si>
  <si>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</si>
  <si>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</si>
  <si>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</si>
  <si>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</si>
  <si>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</si>
  <si>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</si>
  <si>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</si>
  <si>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</si>
  <si>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</si>
  <si>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</si>
  <si>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</si>
  <si>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</si>
  <si>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</si>
  <si>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</si>
  <si>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</si>
  <si>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</si>
  <si>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</si>
  <si>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</si>
  <si>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</si>
  <si>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</si>
  <si>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</si>
  <si>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</si>
  <si>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</si>
  <si>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</si>
  <si>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</si>
  <si>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</si>
  <si>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</si>
  <si>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</si>
  <si>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</si>
  <si>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</si>
  <si>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</si>
  <si>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</si>
  <si>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</si>
  <si>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</si>
  <si>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</si>
  <si>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</si>
  <si>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</si>
  <si>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</si>
  <si>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</si>
  <si>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</si>
  <si>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</si>
  <si>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</si>
  <si>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</si>
  <si>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</si>
  <si>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</si>
  <si>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</si>
  <si>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</si>
  <si>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</si>
  <si>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</si>
  <si>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</si>
  <si>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</si>
  <si>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</si>
  <si>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</si>
  <si>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</si>
  <si>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</si>
  <si>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</si>
  <si>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</si>
  <si>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</si>
  <si>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</si>
  <si>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</si>
  <si>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</si>
  <si>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</si>
  <si>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</si>
  <si>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</si>
  <si>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</si>
  <si>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</si>
  <si>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</si>
  <si>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</si>
  <si>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</si>
  <si>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</si>
  <si>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</si>
  <si>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</si>
  <si>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</si>
  <si>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</si>
  <si>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</si>
  <si>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</si>
  <si>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</si>
  <si>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</si>
  <si>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</si>
  <si>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</si>
  <si>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</si>
  <si>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</si>
  <si>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</si>
  <si>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</si>
  <si>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</si>
  <si>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</si>
  <si>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</si>
  <si>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</si>
  <si>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</si>
  <si>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</si>
  <si>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</si>
  <si>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</si>
  <si>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</si>
  <si>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</si>
  <si>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</si>
  <si>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</si>
  <si>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</si>
  <si>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</si>
  <si>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</si>
  <si>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</si>
  <si>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</si>
  <si>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</si>
  <si>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</si>
  <si>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</si>
  <si>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</si>
  <si>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</si>
  <si>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</si>
  <si>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</si>
  <si>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</si>
  <si>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</si>
  <si>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</si>
  <si>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</si>
  <si>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</si>
  <si>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</si>
  <si>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</si>
  <si>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</si>
  <si>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</si>
  <si>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</si>
  <si>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</si>
  <si>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</si>
  <si>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</si>
  <si>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</si>
  <si>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</si>
  <si>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</si>
  <si>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</si>
  <si>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</si>
  <si>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</si>
  <si>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</si>
  <si>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</si>
  <si>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</si>
  <si>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</si>
  <si>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</si>
  <si>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</si>
  <si>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</si>
  <si>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</si>
  <si>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</si>
  <si>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</si>
  <si>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</si>
  <si>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</si>
  <si>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</si>
  <si>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</si>
  <si>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</si>
  <si>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</si>
  <si>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</si>
  <si>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</si>
  <si>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</si>
  <si>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</si>
  <si>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</si>
  <si>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</si>
  <si>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</si>
  <si>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</si>
  <si>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</si>
  <si>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</si>
  <si>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</si>
  <si>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</si>
  <si>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</si>
  <si>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</si>
  <si>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</si>
  <si>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</si>
  <si>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</si>
  <si>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</si>
  <si>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</si>
  <si>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</si>
  <si>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</si>
  <si>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</si>
  <si>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</si>
  <si>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</si>
  <si>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</si>
  <si>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</si>
  <si>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</si>
  <si>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</si>
  <si>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</si>
  <si>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</si>
  <si>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</si>
  <si>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</si>
  <si>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</si>
  <si>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</si>
  <si>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</si>
  <si>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</si>
  <si>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</si>
  <si>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</si>
  <si>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</si>
  <si>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</si>
  <si>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</si>
  <si>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</si>
  <si>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</si>
  <si>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</si>
  <si>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</si>
  <si>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</si>
  <si>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</si>
  <si>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</si>
  <si>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</si>
  <si>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</si>
  <si>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</si>
  <si>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</si>
  <si>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</si>
  <si>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</si>
  <si>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</si>
  <si>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</si>
  <si>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</si>
  <si>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</si>
  <si>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</si>
  <si>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</si>
  <si>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</si>
  <si>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</si>
  <si>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</si>
  <si>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</si>
  <si>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</si>
  <si>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</si>
  <si>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</si>
  <si>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</si>
  <si>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</si>
  <si>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</si>
  <si>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</si>
  <si>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</si>
  <si>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</si>
  <si>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</si>
  <si>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</si>
  <si>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</si>
  <si>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</si>
  <si>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</si>
  <si>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</si>
  <si>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</si>
  <si>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</si>
  <si>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</si>
  <si>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</si>
  <si>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</si>
  <si>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</si>
  <si>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</si>
  <si>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</si>
  <si>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</si>
  <si>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</si>
  <si>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</si>
  <si>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</si>
  <si>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</si>
  <si>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</si>
  <si>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</si>
  <si>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</si>
  <si>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</si>
  <si>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</si>
  <si>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</si>
  <si>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</si>
  <si>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</si>
  <si>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</si>
  <si>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</si>
  <si>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</si>
  <si>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</si>
  <si>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</si>
  <si>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</si>
  <si>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</si>
  <si>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</si>
  <si>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</si>
  <si>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</si>
  <si>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</si>
  <si>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</si>
  <si>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</si>
  <si>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</si>
  <si>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</si>
  <si>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</si>
  <si>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</si>
  <si>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</si>
  <si>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</si>
  <si>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</si>
  <si>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</si>
  <si>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</si>
  <si>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</si>
  <si>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</si>
  <si>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</si>
  <si>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</si>
  <si>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</si>
  <si>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</si>
  <si>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</si>
  <si>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</si>
  <si>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</si>
  <si>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</si>
  <si>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</si>
  <si>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</si>
  <si>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</si>
  <si>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</si>
  <si>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</si>
  <si>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</si>
  <si>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</si>
  <si>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</si>
  <si>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</si>
  <si>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</si>
  <si>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</si>
  <si>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</si>
  <si>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</si>
  <si>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</si>
  <si>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</si>
  <si>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</si>
  <si>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</si>
  <si>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</si>
  <si>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</si>
  <si>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</si>
  <si>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</si>
  <si>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</si>
  <si>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</si>
  <si>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</si>
  <si>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</si>
  <si>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</si>
  <si>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</si>
  <si>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</si>
  <si>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</si>
  <si>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</si>
  <si>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</si>
  <si>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</si>
  <si>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</si>
  <si>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</si>
  <si>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</si>
  <si>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</si>
  <si>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</si>
  <si>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</si>
  <si>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</si>
  <si>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</si>
  <si>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</si>
  <si>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</si>
  <si>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</si>
  <si>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</si>
  <si>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</si>
  <si>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</si>
  <si>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</si>
  <si>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</si>
  <si>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</si>
  <si>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</si>
  <si>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</si>
  <si>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</si>
  <si>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</si>
  <si>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</si>
  <si>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</si>
  <si>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</si>
  <si>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</si>
  <si>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</si>
  <si>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</si>
  <si>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</si>
  <si>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</si>
  <si>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</si>
  <si>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</si>
  <si>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</si>
  <si>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</si>
  <si>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</si>
  <si>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</si>
  <si>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</si>
  <si>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</si>
  <si>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</si>
  <si>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</si>
  <si>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</si>
  <si>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</si>
  <si>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</si>
  <si>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</si>
  <si>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</si>
  <si>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</si>
  <si>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</si>
  <si>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</si>
  <si>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</si>
  <si>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</si>
  <si>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</si>
  <si>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</si>
  <si>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</si>
  <si>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</si>
  <si>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</si>
  <si>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</si>
  <si>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</si>
  <si>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</si>
  <si>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</si>
  <si>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</si>
  <si>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</si>
  <si>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</si>
  <si>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</si>
  <si>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</si>
  <si>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</si>
  <si>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</si>
  <si>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</si>
  <si>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</si>
  <si>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</si>
  <si>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</si>
  <si>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</si>
  <si>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</si>
  <si>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</si>
  <si>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</si>
  <si>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</si>
  <si>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</si>
  <si>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</si>
  <si>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</si>
  <si>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</si>
  <si>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</si>
  <si>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</si>
  <si>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</si>
  <si>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</si>
  <si>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</si>
  <si>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</si>
  <si>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</si>
  <si>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</si>
  <si>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</si>
  <si>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</si>
  <si>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</si>
  <si>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</si>
  <si>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</si>
  <si>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</si>
  <si>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</si>
  <si>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</si>
  <si>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</si>
  <si>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</si>
  <si>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</si>
  <si>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</si>
  <si>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</si>
  <si>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</si>
  <si>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</si>
  <si>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</si>
  <si>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</si>
  <si>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</si>
  <si>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</si>
  <si>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</si>
  <si>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</si>
  <si>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</si>
  <si>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</si>
  <si>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</si>
  <si>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</si>
  <si>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</si>
  <si>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</si>
  <si>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</si>
  <si>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</si>
  <si>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</si>
  <si>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</si>
  <si>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</si>
  <si>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</si>
  <si>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</si>
  <si>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</si>
  <si>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</si>
  <si>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</si>
  <si>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</si>
  <si>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</si>
  <si>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</si>
  <si>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</si>
  <si>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</si>
  <si>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</si>
  <si>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</si>
  <si>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</si>
  <si>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</si>
  <si>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</si>
  <si>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</si>
  <si>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</si>
  <si>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</si>
  <si>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</si>
  <si>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</si>
  <si>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</si>
  <si>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</si>
  <si>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</si>
  <si>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</si>
  <si>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</si>
  <si>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</si>
  <si>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</si>
  <si>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</si>
  <si>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</si>
  <si>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</si>
  <si>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</si>
  <si>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</si>
  <si>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</si>
  <si>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</si>
  <si>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</si>
  <si>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</si>
  <si>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</si>
  <si>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</si>
  <si>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</si>
  <si>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</si>
  <si>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</si>
  <si>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</si>
  <si>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</si>
  <si>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</si>
  <si>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</si>
  <si>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</si>
  <si>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</si>
  <si>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</si>
  <si>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</si>
  <si>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</si>
  <si>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</si>
  <si>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</si>
  <si>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</si>
  <si>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</si>
  <si>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</si>
  <si>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</si>
  <si>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</si>
  <si>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</si>
  <si>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</si>
  <si>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</si>
  <si>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</si>
  <si>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</si>
  <si>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</si>
  <si>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</si>
  <si>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</si>
  <si>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</si>
  <si>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</si>
  <si>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</si>
  <si>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</si>
  <si>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</si>
  <si>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</si>
  <si>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</si>
  <si>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</si>
  <si>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</si>
  <si>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</si>
  <si>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</si>
  <si>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</si>
  <si>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</si>
  <si>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</si>
  <si>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</si>
  <si>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</si>
  <si>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</si>
  <si>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</si>
  <si>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</si>
  <si>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</si>
  <si>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</si>
  <si>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</si>
  <si>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</si>
  <si>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</si>
  <si>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</si>
  <si>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</si>
  <si>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</si>
  <si>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</si>
  <si>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</si>
  <si>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</si>
  <si>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</si>
  <si>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</si>
  <si>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</si>
  <si>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</si>
  <si>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</si>
  <si>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</si>
  <si>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</si>
  <si>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</si>
  <si>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</si>
  <si>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</si>
  <si>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</si>
  <si>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</si>
  <si>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</si>
  <si>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</si>
  <si>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</si>
  <si>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</si>
  <si>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</si>
  <si>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</si>
  <si>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</si>
  <si>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</si>
  <si>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</si>
  <si>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</si>
  <si>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</si>
  <si>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</si>
  <si>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</si>
  <si>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</si>
  <si>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</si>
  <si>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</si>
  <si>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</si>
  <si>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</si>
  <si>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</si>
  <si>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</si>
  <si>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</si>
  <si>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</si>
  <si>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</si>
  <si>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</si>
  <si>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</si>
  <si>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</si>
  <si>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</si>
  <si>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</si>
  <si>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</si>
  <si>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</si>
  <si>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</si>
  <si>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</si>
  <si>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</si>
  <si>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</si>
  <si>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</si>
  <si>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</si>
  <si>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</si>
  <si>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</si>
  <si>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</si>
  <si>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</si>
  <si>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</si>
  <si>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</si>
  <si>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</si>
  <si>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</si>
  <si>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</si>
  <si>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</si>
  <si>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</si>
  <si>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</si>
  <si>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</si>
  <si>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</si>
  <si>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</si>
  <si>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</si>
  <si>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</si>
  <si>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</si>
  <si>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</si>
  <si>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</si>
  <si>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</si>
  <si>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</si>
  <si>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</si>
  <si>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</si>
  <si>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</si>
  <si>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</si>
  <si>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</si>
  <si>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</si>
  <si>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</si>
  <si>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</si>
  <si>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</si>
  <si>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</si>
  <si>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</si>
  <si>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</si>
  <si>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</si>
  <si>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</si>
  <si>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</si>
  <si>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</si>
  <si>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</si>
  <si>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</si>
  <si>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</si>
  <si>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</si>
  <si>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</si>
  <si>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</si>
  <si>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</si>
  <si>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</si>
  <si>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</si>
  <si>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</si>
  <si>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</si>
  <si>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</si>
  <si>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</si>
  <si>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</si>
  <si>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</si>
  <si>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</si>
  <si>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</si>
  <si>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</si>
  <si>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</si>
  <si>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</si>
  <si>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</si>
  <si>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</si>
  <si>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</si>
  <si>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</si>
  <si>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</si>
  <si>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</si>
  <si>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</si>
  <si>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</si>
  <si>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</si>
  <si>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</si>
  <si>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</si>
  <si>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</si>
  <si>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</si>
  <si>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</si>
  <si>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</si>
  <si>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</si>
  <si>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</si>
  <si>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</si>
  <si>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</si>
  <si>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</si>
  <si>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</si>
  <si>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</si>
  <si>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</si>
  <si>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</si>
  <si>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</si>
  <si>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</si>
  <si>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</si>
  <si>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</si>
  <si>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</si>
  <si>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</si>
  <si>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</si>
  <si>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</si>
  <si>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</si>
  <si>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</si>
  <si>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</si>
  <si>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</si>
  <si>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</si>
  <si>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</si>
  <si>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</si>
  <si>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</si>
  <si>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</si>
  <si>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</si>
  <si>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</si>
  <si>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</si>
  <si>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</si>
  <si>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</si>
  <si>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</si>
  <si>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</si>
  <si>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</si>
  <si>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</si>
  <si>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</si>
  <si>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</si>
  <si>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</si>
  <si>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</si>
  <si>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</si>
  <si>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</si>
  <si>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</si>
  <si>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</si>
  <si>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</si>
  <si>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</si>
  <si>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</si>
  <si>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</si>
  <si>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</si>
  <si>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</si>
  <si>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</si>
  <si>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</si>
  <si>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</si>
  <si>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</si>
  <si>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</si>
  <si>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</si>
  <si>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</si>
  <si>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</si>
  <si>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</si>
  <si>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</si>
  <si>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</si>
  <si>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</si>
  <si>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</si>
  <si>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</si>
  <si>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</si>
  <si>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</si>
  <si>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</si>
  <si>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</si>
  <si>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</si>
  <si>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</si>
  <si>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</si>
  <si>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</si>
  <si>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</si>
  <si>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</si>
  <si>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</si>
  <si>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</si>
  <si>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</si>
  <si>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</si>
  <si>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</si>
  <si>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</si>
  <si>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</si>
  <si>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</si>
  <si>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</si>
  <si>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</si>
  <si>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</si>
  <si>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</si>
  <si>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</si>
  <si>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</si>
  <si>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</si>
  <si>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</si>
  <si>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</si>
  <si>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</si>
  <si>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</si>
  <si>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</si>
  <si>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</si>
  <si>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</si>
  <si>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</si>
  <si>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</si>
  <si>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</si>
  <si>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</si>
  <si>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</si>
  <si>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</si>
  <si>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</si>
  <si>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</si>
  <si>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</si>
  <si>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</si>
  <si>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</si>
  <si>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</si>
  <si>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</si>
  <si>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</si>
  <si>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</si>
  <si>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</si>
  <si>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</si>
  <si>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</si>
  <si>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</si>
  <si>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</si>
  <si>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</si>
  <si>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</si>
  <si>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</si>
  <si>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</si>
  <si>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</si>
  <si>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</si>
  <si>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</si>
  <si>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</si>
  <si>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</si>
  <si>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</si>
  <si>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</si>
  <si>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</si>
  <si>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</si>
  <si>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</si>
  <si>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</si>
  <si>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</si>
  <si>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</si>
  <si>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</si>
  <si>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</si>
  <si>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</si>
  <si>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</si>
  <si>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</si>
  <si>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</si>
  <si>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</si>
  <si>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</si>
  <si>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</si>
  <si>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</si>
  <si>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</si>
  <si>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</si>
  <si>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</si>
  <si>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</si>
  <si>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</si>
  <si>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</si>
  <si>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</si>
  <si>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</si>
  <si>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</si>
  <si>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</si>
  <si>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</si>
  <si>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</si>
  <si>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</si>
  <si>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</si>
  <si>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</si>
  <si>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</si>
  <si>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</si>
  <si>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</si>
  <si>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</si>
  <si>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</si>
  <si>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</si>
  <si>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</si>
  <si>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</si>
  <si>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</si>
  <si>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</si>
  <si>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</si>
  <si>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</si>
  <si>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</si>
  <si>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</si>
  <si>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</si>
  <si>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</si>
  <si>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</si>
  <si>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</si>
  <si>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</si>
  <si>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</si>
  <si>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</si>
  <si>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</si>
  <si>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</si>
  <si>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</si>
  <si>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</si>
  <si>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</si>
  <si>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</si>
  <si>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</si>
  <si>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</si>
  <si>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</si>
  <si>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</si>
  <si>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</si>
  <si>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</si>
  <si>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</si>
  <si>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</si>
  <si>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</si>
  <si>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</si>
  <si>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</si>
  <si>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</si>
  <si>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</si>
  <si>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</si>
  <si>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</si>
  <si>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</si>
  <si>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</si>
  <si>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</si>
  <si>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</si>
  <si>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</si>
  <si>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</si>
  <si>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</si>
  <si>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</si>
  <si>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</si>
  <si>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</si>
  <si>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</si>
  <si>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</si>
  <si>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</si>
  <si>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</si>
  <si>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</si>
  <si>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</si>
  <si>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</si>
  <si>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</si>
  <si>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</si>
  <si>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</si>
  <si>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</si>
  <si>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</si>
  <si>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</si>
  <si>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</si>
  <si>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</si>
  <si>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</si>
  <si>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</si>
  <si>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</si>
  <si>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</si>
  <si>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</si>
  <si>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</si>
  <si>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</si>
  <si>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</si>
  <si>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</si>
  <si>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</si>
  <si>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</si>
  <si>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</si>
  <si>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</si>
  <si>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</si>
  <si>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</si>
  <si>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</si>
  <si>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</si>
  <si>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</si>
  <si>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</si>
  <si>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</si>
  <si>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</si>
  <si>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</si>
  <si>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</si>
  <si>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</si>
  <si>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</si>
  <si>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</si>
  <si>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</si>
  <si>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</si>
  <si>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</si>
  <si>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</si>
  <si>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</si>
  <si>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</si>
  <si>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</si>
  <si>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</si>
  <si>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</si>
  <si>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</si>
  <si>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</si>
  <si>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</si>
  <si>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</si>
  <si>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</si>
  <si>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</si>
  <si>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</si>
  <si>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</si>
  <si>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</si>
  <si>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</si>
  <si>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</si>
  <si>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</si>
  <si>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</si>
  <si>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</si>
  <si>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</si>
  <si>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</si>
  <si>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</si>
  <si>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</si>
  <si>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</si>
  <si>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</si>
  <si>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</si>
  <si>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</si>
  <si>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</si>
  <si>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</si>
  <si>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</si>
  <si>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</si>
  <si>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</si>
  <si>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</si>
  <si>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</si>
  <si>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</si>
  <si>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</si>
  <si>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</si>
  <si>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</si>
  <si>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</si>
  <si>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</si>
  <si>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</si>
  <si>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</si>
  <si>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</si>
  <si>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</si>
  <si>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</si>
  <si>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</si>
  <si>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</si>
  <si>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</si>
  <si>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</si>
  <si>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</si>
  <si>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</si>
  <si>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</si>
  <si>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</si>
  <si>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</si>
  <si>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</si>
  <si>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</si>
  <si>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</si>
  <si>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</si>
  <si>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</si>
  <si>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</si>
  <si>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</si>
  <si>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</si>
  <si>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</si>
  <si>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</si>
  <si>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</si>
  <si>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</si>
  <si>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</si>
  <si>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</si>
  <si>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</si>
  <si>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</si>
  <si>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</si>
  <si>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</si>
  <si>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</si>
  <si>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</si>
  <si>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</si>
  <si>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</si>
  <si>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</si>
  <si>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</si>
  <si>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</si>
  <si>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</si>
  <si>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</si>
  <si>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</si>
  <si>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</si>
  <si>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</si>
  <si>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</si>
  <si>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</si>
  <si>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</si>
  <si>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</si>
  <si>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</si>
  <si>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</si>
  <si>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</si>
  <si>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</si>
  <si>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</si>
  <si>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</si>
  <si>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</si>
  <si>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</si>
  <si>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</si>
  <si>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</si>
  <si>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</si>
  <si>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</si>
  <si>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</si>
  <si>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</si>
  <si>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</si>
  <si>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</si>
  <si>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</si>
  <si>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</si>
  <si>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</si>
  <si>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</si>
  <si>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</si>
  <si>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</si>
  <si>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</si>
  <si>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</si>
  <si>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</si>
  <si>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</si>
  <si>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</si>
  <si>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</si>
  <si>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</si>
  <si>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</si>
  <si>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</si>
  <si>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</si>
  <si>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</si>
  <si>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</si>
  <si>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</si>
  <si>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</si>
  <si>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</si>
  <si>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</si>
  <si>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</si>
  <si>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</si>
  <si>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</si>
  <si>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</si>
  <si>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</si>
  <si>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</si>
  <si>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</si>
  <si>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</si>
  <si>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</si>
  <si>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</si>
  <si>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</si>
  <si>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</si>
  <si>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</si>
  <si>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</si>
  <si>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</si>
  <si>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</si>
  <si>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</si>
  <si>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</si>
  <si>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</si>
  <si>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</si>
  <si>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</si>
  <si>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</si>
  <si>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</si>
  <si>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</si>
  <si>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</si>
  <si>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</si>
  <si>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</si>
  <si>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</si>
  <si>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</si>
  <si>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</si>
  <si>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</si>
  <si>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</si>
  <si>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</si>
  <si>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</si>
  <si>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</si>
  <si>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</si>
  <si>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</si>
  <si>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</si>
  <si>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</si>
  <si>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</si>
  <si>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</si>
  <si>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</si>
  <si>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</si>
  <si>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</si>
  <si>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</si>
  <si>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</si>
  <si>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</si>
  <si>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</si>
  <si>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</si>
  <si>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</si>
  <si>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</si>
  <si>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</si>
  <si>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</si>
  <si>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</si>
  <si>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</si>
  <si>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</si>
  <si>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</si>
  <si>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</si>
  <si>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</si>
  <si>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</si>
  <si>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</si>
  <si>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</si>
  <si>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</si>
  <si>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</si>
  <si>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</si>
  <si>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</si>
  <si>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</si>
  <si>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</si>
  <si>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</si>
  <si>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</si>
  <si>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</si>
  <si>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</si>
  <si>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</si>
  <si>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</si>
  <si>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</si>
  <si>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</si>
  <si>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</si>
  <si>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</si>
  <si>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</si>
  <si>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</si>
  <si>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</si>
  <si>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</si>
  <si>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</si>
  <si>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</si>
  <si>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</si>
  <si>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</si>
  <si>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</si>
  <si>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</si>
  <si>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</si>
  <si>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</si>
  <si>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</si>
  <si>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</si>
  <si>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</si>
  <si>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</si>
  <si>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</si>
  <si>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</si>
  <si>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</si>
  <si>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</si>
  <si>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</si>
  <si>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</si>
  <si>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</si>
  <si>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</si>
  <si>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</si>
  <si>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</si>
  <si>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</si>
  <si>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</si>
  <si>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</si>
  <si>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</si>
  <si>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</si>
  <si>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</si>
  <si>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</si>
  <si>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</si>
  <si>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</si>
  <si>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</si>
  <si>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</si>
  <si>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</si>
  <si>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</si>
  <si>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</si>
  <si>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</si>
  <si>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</si>
  <si>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</si>
  <si>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</si>
  <si>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</si>
  <si>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</si>
  <si>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</si>
  <si>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</si>
  <si>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</si>
  <si>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</si>
  <si>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</si>
  <si>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</si>
  <si>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</si>
  <si>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</si>
  <si>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</si>
  <si>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</si>
  <si>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</si>
  <si>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</si>
  <si>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</si>
  <si>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</si>
  <si>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</si>
  <si>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</si>
  <si>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</si>
  <si>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</si>
  <si>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</si>
  <si>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</si>
  <si>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</si>
  <si>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</si>
  <si>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</si>
  <si>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</si>
  <si>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</si>
  <si>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</si>
  <si>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</si>
  <si>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</si>
  <si>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</si>
  <si>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</si>
  <si>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</si>
  <si>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</si>
  <si>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</si>
  <si>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</si>
  <si>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</si>
  <si>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</si>
  <si>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</si>
  <si>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</si>
  <si>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</si>
  <si>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</si>
  <si>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</si>
  <si>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</si>
  <si>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</si>
  <si>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</si>
  <si>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</si>
  <si>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</si>
  <si>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</si>
  <si>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</si>
  <si>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</si>
  <si>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</si>
  <si>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</si>
  <si>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</si>
  <si>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</si>
  <si>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</si>
  <si>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</si>
  <si>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</si>
  <si>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</si>
  <si>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</si>
  <si>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</si>
  <si>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</si>
  <si>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</si>
  <si>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</si>
  <si>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</si>
  <si>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</si>
  <si>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</si>
  <si>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</si>
  <si>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</si>
  <si>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</si>
  <si>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</si>
  <si>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</si>
  <si>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</si>
  <si>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</si>
  <si>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</si>
  <si>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</si>
  <si>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</si>
  <si>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</si>
  <si>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</si>
  <si>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</si>
  <si>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</si>
  <si>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</si>
  <si>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</si>
  <si>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</si>
  <si>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</si>
  <si>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</si>
  <si>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</si>
  <si>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</si>
  <si>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</si>
  <si>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</si>
  <si>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</si>
  <si>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</si>
  <si>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</si>
  <si>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</si>
  <si>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</si>
  <si>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</si>
  <si>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</si>
  <si>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</si>
  <si>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</si>
  <si>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</si>
  <si>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</si>
  <si>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</si>
  <si>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</si>
  <si>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</si>
  <si>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</si>
  <si>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</si>
  <si>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</si>
  <si>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</si>
  <si>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</si>
  <si>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</si>
  <si>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</si>
  <si>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</si>
  <si>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</si>
  <si>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</si>
  <si>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</si>
  <si>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</si>
  <si>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</si>
  <si>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</si>
  <si>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</si>
  <si>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</si>
  <si>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</si>
  <si>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</si>
  <si>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</si>
  <si>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</si>
  <si>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</si>
  <si>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</si>
  <si>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</si>
  <si>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</si>
  <si>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</si>
  <si>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</si>
  <si>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</si>
  <si>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</si>
  <si>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</si>
  <si>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</si>
  <si>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</si>
  <si>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</si>
  <si>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</si>
  <si>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</si>
  <si>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</si>
  <si>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</si>
  <si>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</si>
  <si>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</si>
  <si>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</si>
  <si>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</si>
  <si>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</si>
  <si>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</si>
  <si>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</si>
  <si>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</si>
  <si>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</si>
  <si>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</si>
  <si>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</si>
  <si>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</si>
  <si>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</si>
  <si>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</si>
  <si>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</si>
  <si>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</si>
  <si>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</si>
  <si>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</si>
  <si>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</si>
  <si>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</si>
  <si>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</si>
  <si>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</si>
  <si>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</si>
  <si>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</si>
  <si>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</si>
  <si>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</si>
  <si>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</si>
  <si>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</si>
  <si>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</si>
  <si>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</si>
  <si>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</si>
  <si>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</si>
  <si>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</si>
  <si>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</si>
  <si>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</si>
  <si>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</si>
  <si>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</si>
  <si>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</si>
  <si>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</si>
  <si>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</si>
  <si>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</si>
  <si>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</si>
  <si>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</si>
  <si>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</si>
  <si>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</si>
  <si>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</si>
  <si>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</si>
  <si>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</si>
  <si>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</si>
  <si>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</si>
  <si>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</si>
  <si>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</si>
  <si>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</si>
  <si>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</si>
  <si>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</si>
  <si>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</si>
  <si>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</si>
  <si>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</si>
  <si>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</si>
  <si>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</si>
  <si>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</si>
  <si>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</si>
  <si>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</si>
  <si>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</si>
  <si>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</si>
  <si>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</si>
  <si>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</si>
  <si>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</si>
  <si>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</si>
  <si>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</si>
  <si>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</si>
  <si>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</si>
  <si>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</si>
  <si>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</si>
  <si>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</si>
  <si>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</si>
  <si>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</si>
  <si>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</si>
  <si>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</si>
  <si>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</si>
  <si>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</si>
  <si>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</si>
  <si>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</si>
  <si>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</si>
  <si>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</si>
  <si>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</si>
  <si>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</si>
  <si>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</si>
  <si>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</si>
  <si>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</si>
  <si>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</si>
  <si>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</si>
  <si>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</si>
  <si>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</si>
  <si>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</si>
  <si>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</si>
  <si>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</si>
  <si>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</si>
  <si>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</si>
  <si>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</si>
  <si>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</si>
  <si>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</si>
  <si>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</si>
  <si>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</si>
  <si>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</si>
  <si>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</si>
  <si>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</si>
  <si>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</si>
  <si>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</si>
  <si>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</si>
  <si>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</si>
  <si>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</si>
  <si>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</si>
  <si>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</si>
  <si>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</si>
  <si>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</si>
  <si>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</si>
  <si>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</si>
  <si>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</si>
  <si>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</si>
  <si>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</si>
  <si>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</si>
  <si>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</si>
  <si>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</si>
  <si>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</si>
  <si>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</si>
  <si>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</si>
  <si>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</si>
  <si>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</si>
  <si>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</si>
  <si>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</si>
  <si>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</si>
  <si>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</si>
  <si>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</si>
  <si>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</si>
  <si>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</si>
  <si>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</si>
  <si>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</si>
  <si>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</si>
  <si>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</si>
  <si>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</si>
  <si>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</si>
  <si>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</si>
  <si>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</si>
  <si>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</si>
  <si>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</si>
  <si>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</si>
  <si>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</si>
  <si>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</si>
  <si>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</si>
  <si>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</si>
  <si>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</si>
  <si>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</si>
  <si>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</si>
  <si>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</si>
  <si>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</si>
  <si>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</si>
  <si>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</si>
  <si>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</si>
  <si>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</si>
  <si>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</si>
  <si>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</si>
  <si>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</si>
  <si>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</si>
  <si>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</si>
  <si>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</si>
  <si>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</si>
  <si>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</si>
  <si>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</si>
  <si>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</si>
  <si>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</si>
  <si>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</si>
  <si>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</si>
  <si>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</si>
  <si>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</si>
  <si>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</si>
  <si>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</si>
  <si>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</si>
  <si>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</si>
  <si>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</si>
  <si>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</si>
  <si>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</si>
  <si>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</si>
  <si>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</si>
  <si>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</si>
  <si>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</si>
  <si>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</si>
  <si>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</si>
  <si>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</si>
  <si>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</si>
  <si>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</si>
  <si>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</si>
  <si>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</si>
  <si>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</si>
  <si>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</si>
  <si>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</si>
  <si>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</si>
  <si>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</si>
  <si>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</si>
  <si>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</si>
  <si>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</si>
  <si>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</si>
  <si>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</si>
  <si>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</si>
  <si>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</si>
  <si>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</si>
  <si>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</si>
  <si>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</si>
  <si>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</si>
  <si>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</si>
  <si>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</si>
  <si>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</si>
  <si>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</si>
  <si>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</si>
  <si>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</si>
  <si>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</si>
  <si>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</si>
  <si>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</si>
  <si>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</si>
  <si>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</si>
  <si>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</si>
  <si>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</si>
  <si>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</si>
  <si>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</si>
  <si>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</si>
  <si>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</si>
  <si>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</si>
  <si>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</si>
  <si>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</si>
  <si>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</si>
  <si>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</si>
  <si>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</si>
  <si>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</si>
  <si>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</si>
  <si>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</si>
  <si>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</si>
  <si>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</si>
  <si>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</si>
  <si>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</si>
  <si>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</si>
  <si>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</si>
  <si>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</si>
  <si>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</si>
  <si>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</si>
  <si>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</si>
  <si>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</si>
  <si>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</si>
  <si>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</si>
  <si>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</si>
  <si>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</si>
  <si>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</si>
  <si>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</si>
  <si>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</si>
  <si>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</si>
  <si>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</si>
  <si>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</si>
  <si>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</si>
  <si>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</si>
  <si>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</si>
  <si>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</si>
  <si>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</si>
  <si>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</si>
  <si>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</si>
  <si>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</si>
  <si>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</si>
  <si>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</si>
  <si>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</si>
  <si>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</si>
  <si>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</si>
  <si>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</si>
  <si>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</si>
  <si>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</si>
  <si>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</si>
  <si>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</si>
  <si>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</si>
  <si>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</si>
  <si>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</si>
  <si>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</si>
  <si>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</si>
  <si>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</si>
  <si>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</si>
  <si>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</si>
  <si>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</si>
  <si>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</si>
  <si>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</si>
  <si>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</si>
  <si>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</si>
  <si>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</si>
  <si>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</si>
  <si>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</si>
  <si>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</si>
  <si>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</si>
  <si>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</si>
  <si>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</si>
  <si>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</si>
  <si>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</si>
  <si>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</si>
  <si>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</si>
  <si>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</si>
  <si>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</si>
  <si>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</si>
  <si>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</si>
  <si>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</si>
  <si>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</si>
  <si>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</si>
  <si>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</si>
  <si>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</si>
  <si>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</si>
  <si>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</si>
  <si>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</si>
  <si>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</si>
  <si>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</si>
  <si>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</si>
  <si>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</si>
  <si>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</si>
  <si>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</si>
  <si>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</si>
  <si>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</si>
  <si>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</si>
  <si>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</si>
  <si>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</si>
  <si>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</si>
  <si>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</si>
  <si>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</si>
  <si>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</si>
  <si>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</si>
  <si>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</si>
  <si>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</si>
  <si>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</si>
  <si>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</si>
  <si>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</si>
  <si>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</si>
  <si>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</si>
  <si>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</si>
  <si>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</si>
  <si>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</si>
  <si>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</si>
  <si>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</si>
  <si>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</si>
  <si>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</si>
  <si>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</si>
  <si>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</si>
  <si>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</si>
  <si>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</si>
  <si>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</si>
  <si>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</si>
  <si>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</si>
  <si>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</si>
  <si>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</si>
  <si>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</si>
  <si>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</si>
  <si>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</si>
  <si>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</si>
  <si>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</si>
  <si>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</si>
  <si>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</si>
  <si>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</si>
  <si>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</si>
  <si>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</si>
  <si>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</si>
  <si>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</si>
  <si>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</si>
  <si>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</si>
  <si>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</si>
  <si>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</si>
  <si>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</si>
  <si>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</si>
  <si>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</si>
  <si>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</si>
  <si>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</si>
  <si>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</si>
  <si>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</si>
  <si>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</si>
  <si>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</si>
  <si>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</si>
  <si>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</si>
  <si>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</si>
  <si>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</si>
  <si>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</si>
  <si>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</si>
  <si>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</si>
  <si>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</si>
  <si>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</si>
  <si>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</si>
  <si>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</si>
  <si>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</si>
  <si>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</si>
  <si>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</si>
  <si>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</si>
  <si>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</si>
  <si>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</si>
  <si>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</si>
  <si>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</si>
  <si>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</si>
  <si>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</si>
  <si>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</si>
  <si>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</si>
  <si>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</si>
  <si>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</si>
  <si>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</si>
  <si>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</si>
  <si>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</si>
  <si>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</si>
  <si>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</si>
  <si>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</si>
  <si>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</si>
  <si>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</si>
  <si>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</si>
  <si>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</si>
  <si>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</si>
  <si>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</si>
  <si>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</si>
  <si>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</si>
  <si>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</si>
  <si>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</si>
  <si>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</si>
  <si>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</si>
  <si>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</si>
  <si>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</si>
  <si>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</si>
  <si>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</si>
  <si>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</si>
  <si>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</si>
  <si>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</si>
  <si>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</si>
  <si>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</si>
  <si>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</si>
  <si>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</si>
  <si>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</si>
  <si>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</si>
  <si>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</si>
  <si>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</si>
  <si>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</si>
  <si>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</si>
  <si>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</si>
  <si>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</si>
  <si>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</si>
  <si>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</si>
  <si>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</si>
  <si>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</si>
  <si>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</si>
  <si>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</si>
  <si>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</si>
  <si>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</si>
  <si>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</si>
  <si>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</si>
  <si>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</si>
  <si>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</si>
  <si>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</si>
  <si>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</si>
  <si>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</si>
  <si>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</si>
  <si>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</si>
  <si>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</si>
  <si>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</si>
  <si>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</si>
  <si>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</si>
  <si>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</si>
  <si>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</si>
  <si>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</si>
  <si>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</si>
  <si>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</si>
  <si>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</si>
  <si>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</si>
  <si>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</si>
  <si>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</si>
  <si>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</si>
  <si>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</si>
  <si>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</si>
  <si>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</si>
  <si>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</si>
  <si>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</si>
  <si>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</si>
  <si>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</si>
  <si>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</si>
  <si>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</si>
  <si>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</si>
  <si>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</si>
  <si>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</si>
  <si>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</si>
  <si>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</si>
  <si>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</si>
  <si>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</si>
  <si>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</si>
  <si>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</si>
  <si>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</si>
  <si>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</si>
  <si>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</si>
  <si>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</si>
  <si>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</si>
  <si>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</si>
  <si>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</si>
  <si>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</si>
  <si>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</si>
  <si>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</si>
  <si>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</si>
  <si>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</si>
  <si>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</si>
  <si>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</si>
  <si>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</si>
  <si>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</si>
  <si>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</si>
  <si>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</si>
  <si>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</si>
  <si>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</si>
  <si>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</si>
  <si>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</si>
  <si>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</si>
  <si>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</si>
  <si>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</si>
  <si>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</si>
  <si>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</si>
  <si>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</si>
  <si>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</si>
  <si>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</si>
  <si>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</si>
  <si>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</si>
  <si>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</si>
  <si>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</si>
  <si>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</si>
  <si>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</si>
  <si>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</si>
  <si>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</si>
  <si>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</si>
  <si>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</si>
  <si>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</si>
  <si>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</si>
  <si>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</si>
  <si>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</si>
  <si>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</si>
  <si>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</si>
  <si>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</si>
  <si>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</si>
  <si>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</si>
  <si>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</si>
  <si>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</si>
  <si>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</si>
  <si>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</si>
  <si>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</si>
  <si>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</si>
  <si>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</si>
  <si>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</si>
  <si>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</si>
  <si>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</si>
  <si>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</si>
  <si>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</si>
  <si>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</si>
  <si>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</si>
  <si>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</si>
  <si>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</si>
  <si>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</si>
  <si>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</si>
  <si>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</si>
  <si>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</si>
  <si>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</si>
  <si>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</si>
  <si>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</si>
  <si>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</si>
  <si>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</si>
  <si>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</si>
  <si>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</si>
  <si>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</si>
  <si>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</si>
  <si>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</si>
  <si>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</si>
  <si>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</si>
  <si>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</si>
  <si>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</si>
  <si>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</si>
  <si>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</si>
  <si>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</si>
  <si>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</si>
  <si>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</si>
  <si>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</si>
  <si>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</si>
  <si>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</si>
  <si>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</si>
  <si>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</si>
  <si>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</si>
  <si>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</si>
  <si>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</si>
  <si>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</si>
  <si>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</si>
  <si>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</si>
  <si>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</si>
  <si>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</si>
  <si>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</si>
  <si>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</si>
  <si>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</si>
  <si>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</si>
  <si>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</si>
  <si>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</si>
  <si>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</si>
  <si>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</si>
  <si>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</si>
  <si>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</si>
  <si>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</si>
  <si>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</si>
  <si>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</si>
  <si>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</si>
  <si>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</si>
  <si>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</si>
  <si>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</si>
  <si>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</si>
  <si>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</si>
  <si>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</si>
  <si>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</si>
  <si>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</si>
  <si>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</si>
  <si>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</si>
  <si>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</si>
  <si>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</si>
  <si>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</si>
  <si>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</si>
  <si>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</si>
  <si>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</si>
  <si>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</si>
  <si>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</si>
  <si>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</si>
  <si>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</si>
  <si>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</si>
  <si>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</si>
  <si>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</si>
  <si>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</si>
  <si>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</si>
  <si>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</si>
  <si>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</si>
  <si>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</si>
  <si>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</si>
  <si>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</si>
  <si>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</si>
  <si>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</si>
  <si>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</si>
  <si>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</si>
  <si>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</si>
  <si>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</si>
  <si>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</si>
  <si>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</si>
  <si>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</si>
  <si>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</si>
  <si>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</si>
  <si>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</si>
  <si>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</si>
  <si>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</si>
  <si>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</si>
  <si>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</si>
  <si>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</si>
  <si>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</si>
  <si>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</si>
  <si>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</si>
  <si>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</si>
  <si>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</si>
  <si>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</si>
  <si>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</si>
  <si>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</si>
  <si>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</si>
  <si>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</si>
  <si>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</si>
  <si>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</si>
  <si>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</si>
  <si>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</si>
  <si>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</si>
  <si>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</si>
  <si>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</si>
  <si>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</si>
  <si>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</si>
  <si>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</si>
  <si>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</si>
  <si>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</si>
  <si>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</si>
  <si>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</si>
  <si>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</si>
  <si>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</si>
  <si>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</si>
  <si>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</si>
  <si>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</si>
  <si>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</si>
  <si>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</si>
  <si>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</si>
  <si>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</si>
  <si>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</si>
  <si>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</si>
  <si>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</si>
  <si>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</si>
  <si>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</si>
  <si>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</si>
  <si>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</si>
  <si>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</si>
  <si>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</si>
  <si>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</si>
  <si>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</si>
  <si>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</si>
  <si>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</si>
  <si>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</si>
  <si>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</si>
  <si>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</si>
  <si>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</si>
  <si>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</si>
  <si>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</si>
  <si>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</si>
  <si>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</si>
  <si>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</si>
  <si>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</si>
  <si>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</si>
  <si>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</si>
  <si>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</si>
  <si>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</si>
  <si>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</si>
  <si>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</si>
  <si>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</si>
  <si>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</si>
  <si>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</si>
  <si>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</si>
  <si>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</si>
  <si>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</si>
  <si>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</si>
  <si>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</si>
  <si>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</si>
  <si>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</si>
  <si>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</si>
  <si>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</si>
  <si>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</si>
  <si>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</si>
  <si>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</si>
  <si>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</si>
  <si>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</si>
  <si>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</si>
  <si>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</si>
  <si>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</si>
  <si>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</si>
  <si>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</si>
  <si>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</si>
  <si>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</si>
  <si>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</si>
  <si>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</si>
  <si>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</si>
  <si>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</si>
  <si>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</si>
  <si>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</si>
  <si>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</si>
  <si>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</si>
  <si>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</si>
  <si>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</si>
  <si>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</si>
  <si>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</si>
  <si>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</si>
  <si>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</si>
  <si>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</si>
  <si>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</si>
  <si>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</si>
  <si>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</si>
  <si>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</si>
  <si>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</si>
  <si>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</si>
  <si>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</si>
  <si>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</si>
  <si>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</si>
  <si>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</si>
  <si>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</si>
  <si>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</si>
  <si>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</si>
  <si>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</si>
  <si>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</si>
  <si>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</si>
  <si>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</si>
  <si>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</si>
  <si>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</si>
  <si>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</si>
  <si>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</si>
  <si>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</si>
  <si>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</si>
  <si>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</si>
  <si>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</si>
  <si>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</si>
  <si>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</si>
  <si>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</si>
  <si>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</si>
  <si>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</si>
  <si>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</si>
  <si>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</si>
  <si>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</si>
  <si>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</si>
  <si>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</si>
  <si>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</si>
  <si>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</si>
  <si>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</si>
  <si>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</si>
  <si>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</si>
  <si>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</si>
  <si>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</si>
  <si>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</si>
  <si>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</si>
  <si>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</si>
  <si>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</si>
  <si>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</si>
  <si>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</si>
  <si>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</si>
  <si>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</si>
  <si>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</si>
  <si>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</si>
  <si>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</si>
  <si>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</si>
  <si>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</si>
  <si>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</si>
  <si>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</si>
  <si>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</si>
  <si>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</si>
  <si>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</si>
  <si>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</si>
  <si>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</si>
  <si>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</si>
  <si>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</si>
  <si>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</si>
  <si>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</si>
  <si>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</si>
  <si>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</si>
  <si>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</si>
  <si>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</si>
  <si>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</si>
  <si>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</si>
  <si>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</si>
  <si>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</si>
  <si>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</si>
  <si>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</si>
  <si>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</si>
  <si>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</si>
  <si>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</si>
  <si>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</si>
  <si>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</si>
  <si>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</si>
  <si>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</si>
  <si>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</si>
  <si>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</si>
  <si>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</si>
  <si>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</si>
  <si>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</si>
  <si>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</si>
  <si>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</si>
  <si>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</si>
  <si>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</si>
  <si>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</si>
  <si>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</si>
  <si>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</si>
  <si>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</si>
  <si>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</si>
  <si>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</si>
  <si>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</si>
  <si>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</si>
  <si>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</si>
  <si>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</si>
  <si>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</si>
  <si>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</si>
  <si>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</si>
  <si>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</si>
  <si>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</si>
  <si>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</si>
  <si>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</si>
  <si>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</si>
  <si>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</si>
  <si>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</si>
  <si>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</si>
  <si>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</si>
  <si>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</si>
  <si>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</si>
  <si>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</si>
  <si>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</si>
  <si>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</si>
  <si>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</si>
  <si>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</si>
  <si>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</si>
  <si>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</si>
  <si>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</si>
  <si>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</si>
  <si>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</si>
  <si>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</si>
  <si>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</si>
  <si>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</si>
  <si>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</si>
  <si>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</si>
  <si>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</si>
  <si>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</si>
  <si>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</si>
  <si>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</si>
  <si>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</si>
  <si>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</si>
  <si>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</si>
  <si>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</si>
  <si>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</si>
  <si>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</si>
  <si>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</si>
  <si>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</si>
  <si>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</si>
  <si>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</si>
  <si>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</si>
  <si>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</si>
  <si>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</si>
  <si>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</si>
  <si>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</si>
  <si>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</si>
  <si>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</si>
  <si>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</si>
  <si>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</si>
  <si>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</si>
  <si>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</si>
  <si>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</si>
  <si>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</si>
  <si>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</si>
  <si>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</si>
  <si>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</si>
  <si>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</si>
  <si>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</si>
  <si>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</si>
  <si>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</si>
  <si>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</si>
  <si>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</si>
  <si>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</si>
  <si>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</si>
  <si>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</si>
  <si>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</si>
  <si>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</si>
  <si>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</si>
  <si>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</si>
  <si>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</si>
  <si>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</si>
  <si>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</si>
  <si>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</si>
  <si>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</si>
  <si>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</si>
  <si>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</si>
  <si>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</si>
  <si>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</si>
  <si>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</si>
  <si>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</si>
  <si>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</si>
  <si>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</si>
  <si>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</si>
  <si>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</si>
  <si>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</si>
  <si>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</si>
  <si>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</si>
  <si>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</si>
  <si>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</si>
  <si>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</si>
  <si>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</si>
  <si>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</si>
  <si>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</si>
  <si>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</si>
  <si>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</si>
  <si>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</si>
  <si>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</si>
  <si>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</si>
  <si>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</si>
  <si>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</si>
  <si>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</si>
  <si>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</si>
  <si>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</si>
  <si>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</si>
  <si>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</si>
  <si>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</si>
  <si>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</si>
  <si>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</si>
  <si>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</si>
  <si>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</si>
  <si>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</si>
  <si>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</si>
  <si>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</si>
  <si>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</si>
  <si>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</si>
  <si>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</si>
  <si>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</si>
  <si>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</si>
  <si>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</si>
  <si>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</si>
  <si>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</si>
  <si>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</si>
  <si>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</si>
  <si>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</si>
  <si>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</si>
  <si>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</si>
  <si>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</si>
  <si>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</si>
  <si>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</si>
  <si>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</si>
  <si>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</si>
  <si>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</si>
  <si>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</si>
  <si>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</si>
  <si>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</si>
  <si>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</si>
  <si>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</si>
  <si>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</si>
  <si>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</si>
  <si>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</si>
  <si>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</si>
  <si>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</si>
  <si>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</si>
  <si>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</si>
  <si>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</si>
  <si>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</si>
  <si>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</si>
  <si>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</si>
  <si>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</si>
  <si>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</si>
  <si>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</si>
  <si>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</si>
  <si>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</si>
  <si>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</si>
  <si>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</si>
  <si>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</si>
  <si>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</si>
  <si>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</si>
  <si>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</si>
  <si>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</si>
  <si>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</si>
  <si>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</si>
  <si>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</si>
  <si>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</si>
  <si>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</si>
  <si>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</si>
  <si>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</si>
  <si>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</si>
  <si>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</si>
  <si>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</si>
  <si>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</si>
  <si>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</si>
  <si>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</si>
  <si>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</si>
  <si>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</si>
  <si>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</si>
  <si>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</si>
  <si>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</si>
  <si>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</si>
  <si>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</si>
  <si>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</si>
  <si>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</si>
  <si>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</si>
  <si>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</si>
  <si>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</si>
  <si>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</si>
  <si>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</si>
  <si>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</si>
  <si>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</si>
  <si>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</si>
  <si>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</si>
  <si>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</si>
  <si>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</si>
  <si>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</si>
  <si>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</si>
  <si>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</si>
  <si>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</si>
  <si>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</si>
  <si>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</si>
  <si>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</si>
  <si>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</si>
  <si>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</si>
  <si>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</si>
  <si>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</si>
  <si>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</si>
  <si>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</si>
  <si>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</si>
  <si>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</si>
  <si>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</si>
  <si>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</si>
  <si>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</si>
  <si>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</si>
  <si>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</si>
  <si>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</si>
  <si>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</si>
  <si>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</si>
  <si>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</si>
  <si>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</si>
  <si>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</si>
  <si>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</si>
  <si>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</si>
  <si>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</si>
  <si>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</si>
  <si>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</si>
  <si>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</si>
  <si>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</si>
  <si>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</si>
  <si>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</si>
  <si>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</si>
  <si>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</si>
  <si>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</si>
  <si>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</si>
  <si>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</si>
  <si>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</si>
  <si>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</si>
  <si>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</si>
  <si>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</si>
  <si>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</si>
  <si>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</si>
  <si>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</si>
  <si>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</si>
  <si>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</si>
  <si>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</si>
  <si>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</si>
  <si>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</si>
  <si>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</si>
  <si>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</si>
  <si>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</si>
  <si>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</si>
  <si>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</si>
  <si>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</si>
  <si>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</si>
  <si>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</si>
  <si>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</si>
  <si>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</si>
  <si>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</si>
  <si>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</si>
  <si>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</si>
  <si>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</si>
  <si>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</si>
  <si>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</si>
  <si>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</si>
  <si>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</si>
  <si>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</si>
  <si>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</si>
  <si>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</si>
  <si>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</si>
  <si>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</si>
  <si>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</si>
  <si>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</si>
  <si>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</si>
  <si>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</si>
  <si>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</si>
  <si>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</si>
  <si>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</si>
  <si>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</si>
  <si>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</si>
  <si>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</si>
  <si>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</si>
  <si>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</si>
  <si>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</si>
  <si>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</si>
  <si>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</si>
  <si>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</si>
  <si>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</si>
  <si>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</si>
  <si>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</si>
  <si>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</si>
  <si>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</si>
  <si>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</si>
  <si>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</si>
  <si>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</si>
  <si>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</si>
  <si>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</si>
  <si>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</si>
  <si>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</si>
  <si>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</si>
  <si>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</si>
  <si>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</si>
  <si>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</si>
  <si>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</si>
  <si>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</si>
  <si>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</si>
  <si>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</si>
  <si>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</si>
  <si>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</si>
  <si>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</si>
  <si>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</si>
  <si>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</si>
  <si>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</si>
  <si>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</si>
  <si>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</si>
  <si>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</si>
  <si>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</si>
  <si>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</si>
  <si>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</si>
  <si>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</si>
  <si>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</si>
  <si>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</si>
  <si>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</si>
  <si>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</si>
  <si>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</si>
  <si>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</si>
  <si>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</si>
  <si>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</si>
  <si>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</si>
  <si>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</si>
  <si>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</si>
  <si>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</si>
  <si>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</si>
  <si>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</si>
  <si>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</si>
  <si>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</si>
  <si>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</si>
  <si>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</si>
  <si>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</si>
  <si>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</si>
  <si>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</si>
  <si>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</si>
  <si>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</si>
  <si>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</si>
  <si>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</si>
  <si>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</si>
  <si>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</si>
  <si>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</si>
  <si>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</si>
  <si>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</si>
  <si>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</si>
  <si>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</si>
  <si>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</si>
  <si>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</si>
  <si>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</si>
  <si>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</si>
  <si>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</si>
  <si>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</si>
  <si>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</si>
  <si>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</si>
  <si>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</si>
  <si>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</si>
  <si>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</si>
  <si>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</si>
  <si>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</si>
  <si>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</si>
  <si>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</si>
  <si>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</si>
  <si>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</si>
  <si>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</si>
  <si>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</si>
  <si>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</si>
  <si>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</si>
  <si>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</si>
  <si>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</si>
  <si>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</si>
  <si>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</si>
  <si>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</si>
  <si>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</si>
  <si>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</si>
  <si>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</si>
  <si>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</si>
  <si>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</si>
  <si>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</si>
  <si>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</si>
  <si>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</si>
  <si>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</si>
  <si>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</si>
  <si>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</si>
  <si>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</si>
  <si>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</si>
  <si>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</si>
  <si>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</si>
  <si>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</si>
  <si>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</si>
  <si>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</si>
  <si>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</si>
  <si>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</si>
  <si>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</si>
  <si>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</si>
  <si>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</si>
  <si>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</si>
  <si>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</si>
  <si>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</si>
  <si>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</si>
  <si>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</si>
  <si>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</si>
  <si>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</si>
  <si>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</si>
  <si>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</si>
  <si>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</si>
  <si>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</si>
  <si>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</si>
  <si>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</si>
  <si>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</si>
  <si>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</si>
  <si>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</si>
  <si>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</si>
  <si>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</si>
  <si>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</si>
  <si>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</si>
  <si>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</si>
  <si>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</si>
  <si>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</si>
  <si>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</si>
  <si>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</si>
  <si>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</si>
  <si>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</si>
  <si>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</si>
  <si>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</si>
  <si>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</si>
  <si>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</si>
  <si>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</si>
  <si>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</si>
  <si>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</si>
  <si>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</si>
  <si>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</si>
  <si>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</si>
  <si>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</si>
  <si>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</si>
  <si>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</si>
  <si>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</si>
  <si>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</si>
  <si>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</si>
  <si>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</si>
  <si>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</si>
  <si>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</si>
  <si>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</si>
  <si>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</si>
  <si>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</si>
  <si>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</si>
  <si>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</si>
  <si>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</si>
  <si>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</si>
  <si>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</si>
  <si>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</si>
  <si>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</si>
  <si>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</si>
  <si>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</si>
  <si>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</si>
  <si>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</si>
  <si>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</si>
  <si>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</si>
  <si>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</si>
  <si>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</si>
  <si>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</si>
  <si>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</si>
  <si>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</si>
  <si>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</si>
  <si>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</si>
  <si>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</si>
  <si>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</si>
  <si>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</si>
  <si>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</si>
  <si>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</si>
  <si>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</si>
  <si>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</si>
  <si>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</si>
  <si>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</si>
  <si>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</si>
  <si>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</si>
  <si>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</si>
  <si>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</si>
  <si>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</si>
  <si>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</si>
  <si>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</si>
  <si>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</si>
  <si>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</si>
  <si>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</si>
  <si>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</si>
  <si>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</si>
  <si>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</si>
  <si>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</si>
  <si>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</si>
  <si>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</si>
  <si>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</si>
  <si>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</si>
  <si>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</si>
  <si>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</si>
  <si>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</si>
  <si>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</si>
  <si>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</si>
  <si>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</si>
  <si>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</si>
  <si>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</si>
  <si>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</si>
  <si>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</si>
  <si>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</si>
  <si>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</si>
  <si>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</si>
  <si>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</si>
  <si>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</si>
  <si>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</si>
  <si>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</si>
  <si>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</si>
  <si>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</si>
  <si>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</si>
  <si>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</si>
  <si>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</si>
  <si>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</si>
  <si>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</si>
  <si>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</si>
  <si>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</si>
  <si>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</si>
  <si>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</si>
  <si>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</si>
  <si>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</si>
  <si>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</si>
  <si>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</si>
  <si>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</si>
  <si>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</si>
  <si>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</si>
  <si>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</si>
  <si>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</si>
  <si>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</si>
  <si>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</si>
  <si>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</si>
  <si>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</si>
  <si>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</si>
  <si>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</si>
  <si>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</si>
  <si>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</si>
  <si>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</si>
  <si>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</si>
  <si>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</si>
  <si>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</si>
  <si>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</si>
  <si>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</si>
  <si>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</si>
  <si>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</si>
  <si>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</si>
  <si>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</si>
  <si>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</si>
  <si>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</si>
  <si>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</si>
  <si>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</si>
  <si>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</si>
  <si>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</si>
  <si>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</si>
  <si>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</si>
  <si>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</si>
  <si>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</si>
  <si>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</si>
  <si>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</si>
  <si>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</si>
  <si>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</si>
  <si>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</si>
  <si>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</si>
  <si>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</si>
  <si>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</si>
  <si>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</si>
  <si>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</si>
  <si>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</si>
  <si>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</si>
  <si>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</si>
  <si>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</si>
  <si>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</si>
  <si>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</si>
  <si>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</si>
  <si>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</si>
  <si>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</si>
  <si>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</si>
  <si>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</si>
  <si>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</si>
  <si>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</si>
  <si>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</si>
  <si>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</si>
  <si>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</si>
  <si>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</si>
  <si>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</si>
  <si>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</si>
  <si>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</si>
  <si>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</si>
  <si>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</si>
  <si>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</si>
  <si>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</si>
  <si>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</si>
  <si>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</si>
  <si>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</si>
  <si>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</si>
  <si>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</si>
  <si>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</si>
  <si>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</si>
  <si>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</si>
  <si>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</si>
  <si>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</si>
  <si>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</si>
  <si>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</si>
  <si>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</si>
  <si>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</si>
  <si>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</si>
  <si>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</si>
  <si>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</si>
  <si>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</si>
  <si>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</si>
  <si>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</si>
  <si>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</si>
  <si>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</si>
  <si>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</si>
  <si>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</si>
  <si>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</si>
  <si>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</si>
  <si>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</si>
  <si>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</si>
  <si>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</si>
  <si>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</si>
  <si>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</si>
  <si>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</si>
  <si>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</si>
  <si>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</si>
  <si>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</si>
  <si>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</si>
  <si>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</si>
  <si>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</si>
  <si>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</si>
  <si>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</si>
  <si>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</si>
  <si>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</si>
  <si>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</si>
  <si>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</si>
  <si>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</si>
  <si>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</si>
  <si>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</si>
  <si>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</si>
  <si>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</si>
  <si>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</si>
  <si>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</si>
  <si>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</si>
  <si>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</si>
  <si>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</si>
  <si>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</si>
  <si>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</si>
  <si>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</si>
  <si>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</si>
  <si>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</si>
  <si>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</si>
  <si>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</si>
  <si>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</si>
  <si>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</si>
  <si>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</si>
  <si>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</si>
  <si>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</si>
  <si>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</si>
  <si>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</si>
  <si>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</si>
  <si>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</si>
  <si>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</si>
  <si>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</si>
  <si>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</si>
  <si>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</si>
  <si>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</si>
  <si>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</si>
  <si>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</si>
  <si>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</si>
  <si>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</si>
  <si>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</si>
  <si>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</si>
  <si>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</si>
  <si>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</si>
  <si>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</si>
  <si>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</si>
  <si>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</si>
  <si>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</si>
  <si>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</si>
  <si>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</si>
  <si>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</si>
  <si>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</si>
  <si>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</si>
  <si>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</si>
  <si>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</si>
  <si>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</si>
  <si>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</si>
  <si>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</si>
  <si>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</si>
  <si>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</si>
  <si>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</si>
  <si>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</si>
  <si>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</si>
  <si>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</si>
  <si>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</si>
  <si>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</si>
  <si>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</si>
  <si>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</si>
  <si>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</si>
  <si>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</si>
  <si>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</si>
  <si>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</si>
  <si>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</si>
  <si>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</si>
  <si>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</si>
  <si>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</si>
  <si>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</si>
  <si>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</si>
  <si>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</si>
  <si>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</si>
  <si>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</si>
  <si>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</si>
  <si>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</si>
  <si>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</si>
  <si>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</si>
  <si>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</si>
  <si>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</si>
  <si>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</si>
  <si>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</si>
  <si>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</si>
  <si>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</si>
  <si>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</si>
  <si>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</si>
  <si>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</si>
  <si>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</si>
  <si>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</si>
  <si>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</si>
  <si>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</si>
  <si>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</si>
  <si>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</si>
  <si>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</si>
  <si>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</si>
  <si>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</si>
  <si>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</si>
  <si>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</si>
  <si>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</si>
  <si>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</si>
  <si>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</si>
  <si>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</si>
  <si>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</si>
  <si>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</si>
  <si>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</si>
  <si>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</si>
  <si>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</si>
  <si>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</si>
  <si>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</si>
  <si>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</si>
  <si>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</si>
  <si>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</si>
  <si>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</si>
  <si>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</si>
  <si>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</si>
  <si>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</si>
  <si>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</si>
  <si>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</si>
  <si>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</si>
  <si>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</si>
  <si>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</si>
  <si>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</si>
  <si>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</si>
  <si>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</si>
  <si>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</si>
  <si>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</si>
  <si>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</si>
  <si>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</si>
  <si>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</si>
  <si>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</si>
  <si>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</si>
  <si>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</si>
  <si>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</si>
  <si>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</si>
  <si>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</si>
  <si>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</si>
  <si>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</si>
  <si>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</si>
  <si>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</si>
  <si>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</si>
  <si>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</si>
  <si>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</si>
  <si>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</si>
  <si>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</si>
  <si>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</si>
  <si>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</si>
  <si>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</si>
  <si>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</si>
  <si>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</si>
  <si>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</si>
  <si>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</si>
  <si>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</si>
  <si>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</si>
  <si>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</si>
  <si>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</si>
  <si>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</si>
  <si>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</si>
  <si>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</si>
  <si>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</si>
  <si>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</si>
  <si>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</si>
  <si>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</si>
  <si>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</si>
  <si>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</si>
  <si>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</si>
  <si>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</si>
  <si>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</si>
  <si>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</si>
  <si>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</si>
  <si>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</si>
  <si>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</si>
  <si>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</si>
  <si>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</si>
  <si>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</si>
  <si>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</si>
  <si>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</si>
  <si>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</si>
  <si>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</si>
  <si>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</si>
  <si>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</si>
  <si>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</si>
  <si>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</si>
  <si>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</si>
  <si>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</si>
  <si>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</si>
  <si>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</si>
  <si>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</si>
  <si>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</si>
  <si>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</si>
  <si>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</si>
  <si>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</si>
  <si>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</si>
  <si>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</si>
  <si>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</si>
  <si>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</si>
  <si>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</si>
  <si>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</si>
  <si>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</si>
  <si>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</si>
  <si>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</si>
  <si>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</si>
  <si>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</si>
  <si>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</si>
  <si>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</si>
  <si>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</si>
  <si>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</si>
  <si>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</si>
  <si>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</si>
  <si>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</si>
  <si>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</si>
  <si>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</si>
  <si>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</si>
  <si>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</si>
  <si>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</si>
  <si>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</si>
  <si>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</si>
  <si>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</si>
  <si>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</si>
  <si>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</si>
  <si>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</si>
  <si>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</si>
  <si>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</si>
  <si>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</si>
  <si>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</si>
  <si>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</si>
  <si>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</si>
  <si>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</si>
  <si>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</si>
  <si>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</si>
  <si>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</si>
  <si>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</si>
  <si>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</si>
  <si>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</si>
  <si>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</si>
  <si>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</si>
  <si>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</si>
  <si>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</si>
  <si>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</si>
  <si>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</si>
  <si>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</si>
  <si>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</si>
  <si>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</si>
  <si>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</si>
  <si>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</si>
  <si>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</si>
  <si>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</si>
  <si>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</si>
  <si>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</si>
  <si>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</si>
  <si>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</si>
  <si>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</si>
  <si>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</si>
  <si>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</si>
  <si>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</si>
  <si>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</si>
  <si>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</si>
  <si>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</si>
  <si>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</si>
  <si>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</si>
  <si>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</si>
  <si>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</si>
  <si>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</si>
  <si>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</si>
  <si>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</si>
  <si>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</si>
  <si>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</si>
  <si>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</si>
  <si>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</si>
  <si>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</si>
  <si>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</si>
  <si>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</si>
  <si>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</si>
  <si>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</si>
  <si>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</si>
  <si>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</si>
  <si>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</si>
  <si>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</si>
  <si>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</si>
  <si>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</si>
  <si>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</si>
  <si>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</si>
  <si>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</si>
  <si>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</si>
  <si>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</si>
  <si>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</si>
  <si>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</si>
  <si>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</si>
  <si>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</si>
  <si>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</si>
  <si>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</si>
  <si>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</si>
  <si>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</si>
  <si>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</si>
  <si>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</si>
  <si>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</si>
  <si>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</si>
  <si>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</si>
  <si>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</si>
  <si>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</si>
  <si>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</si>
  <si>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</si>
  <si>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</si>
  <si>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</si>
  <si>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</si>
  <si>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</si>
  <si>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</si>
  <si>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</si>
  <si>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</si>
  <si>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</si>
  <si>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</si>
  <si>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</si>
  <si>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</si>
  <si>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</si>
  <si>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</si>
  <si>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</si>
  <si>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</si>
  <si>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</si>
  <si>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</si>
  <si>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</si>
  <si>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</si>
  <si>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</si>
  <si>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</si>
  <si>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</si>
  <si>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</si>
  <si>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</si>
  <si>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</si>
  <si>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</si>
  <si>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</si>
  <si>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</si>
  <si>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</si>
  <si>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</si>
  <si>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</si>
  <si>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</si>
  <si>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</si>
  <si>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</si>
  <si>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</si>
  <si>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</si>
  <si>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</si>
  <si>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</si>
  <si>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</si>
  <si>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</si>
  <si>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</si>
  <si>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</si>
  <si>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</si>
  <si>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</si>
  <si>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</si>
  <si>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</si>
  <si>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</si>
  <si>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</si>
  <si>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</si>
  <si>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</si>
  <si>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</si>
  <si>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</si>
  <si>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</si>
  <si>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</si>
  <si>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</si>
  <si>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</si>
  <si>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</si>
  <si>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</si>
  <si>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</si>
  <si>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</si>
  <si>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</si>
  <si>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</si>
  <si>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</si>
  <si>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</si>
  <si>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</si>
  <si>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</si>
  <si>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</si>
  <si>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</si>
  <si>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</si>
  <si>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</si>
  <si>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</si>
  <si>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</si>
  <si>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</si>
  <si>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</si>
  <si>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</si>
  <si>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</si>
  <si>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</si>
  <si>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</si>
  <si>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</si>
  <si>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</si>
  <si>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</si>
  <si>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</si>
  <si>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</si>
  <si>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</si>
  <si>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</si>
  <si>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</si>
  <si>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</si>
  <si>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</si>
  <si>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</si>
  <si>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</si>
  <si>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</si>
  <si>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</si>
  <si>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</si>
  <si>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</si>
  <si>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</si>
  <si>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</si>
  <si>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</si>
  <si>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</si>
  <si>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</si>
  <si>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</si>
  <si>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</si>
  <si>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</si>
  <si>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</si>
  <si>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</si>
  <si>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</si>
  <si>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</si>
  <si>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</si>
  <si>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</si>
  <si>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</si>
  <si>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</si>
  <si>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</si>
  <si>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</si>
  <si>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</si>
  <si>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</si>
  <si>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</si>
  <si>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</si>
  <si>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</si>
  <si>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</si>
  <si>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</si>
  <si>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</si>
  <si>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</si>
  <si>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</si>
  <si>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</si>
  <si>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</si>
  <si>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</si>
  <si>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</si>
  <si>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</si>
  <si>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</si>
  <si>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</si>
  <si>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</si>
  <si>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</si>
  <si>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</si>
  <si>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</si>
  <si>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</si>
  <si>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</si>
  <si>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</si>
  <si>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</si>
  <si>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</si>
  <si>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</si>
  <si>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</si>
  <si>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</si>
  <si>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</si>
  <si>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</si>
  <si>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</si>
  <si>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</si>
  <si>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</si>
  <si>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</si>
  <si>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</si>
  <si>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</si>
  <si>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</si>
  <si>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</si>
  <si>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</si>
  <si>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</si>
  <si>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</si>
  <si>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</si>
  <si>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</si>
  <si>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</si>
  <si>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</si>
  <si>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</si>
  <si>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</si>
  <si>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</si>
  <si>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</si>
  <si>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</si>
  <si>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</si>
  <si>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</si>
  <si>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</si>
  <si>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</si>
  <si>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</si>
  <si>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</si>
  <si>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</si>
  <si>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</si>
  <si>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</si>
  <si>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</si>
  <si>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</si>
  <si>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</si>
  <si>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</si>
  <si>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</si>
  <si>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</si>
  <si>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</si>
  <si>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</si>
  <si>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</si>
  <si>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</si>
  <si>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</si>
  <si>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</si>
  <si>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</si>
  <si>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</si>
  <si>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</si>
  <si>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</si>
  <si>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</si>
  <si>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</si>
  <si>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</si>
  <si>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</si>
  <si>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</si>
  <si>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</si>
  <si>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</si>
  <si>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</si>
  <si>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</si>
  <si>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</si>
  <si>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</si>
  <si>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</si>
  <si>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</si>
  <si>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</si>
  <si>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</si>
  <si>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</si>
  <si>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</si>
  <si>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</si>
  <si>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</si>
  <si>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</si>
  <si>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</si>
  <si>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</si>
  <si>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</si>
  <si>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</si>
  <si>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</si>
  <si>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</si>
  <si>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</si>
  <si>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</si>
  <si>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</si>
  <si>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</si>
  <si>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</si>
  <si>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</si>
  <si>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</si>
  <si>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</si>
  <si>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</si>
  <si>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</si>
  <si>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</si>
  <si>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</si>
  <si>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</si>
  <si>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</si>
  <si>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</si>
  <si>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</si>
  <si>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</si>
  <si>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</si>
  <si>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</si>
  <si>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</si>
  <si>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</si>
  <si>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</si>
  <si>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</si>
  <si>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</si>
  <si>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</si>
  <si>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</si>
  <si>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</si>
  <si>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</si>
  <si>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</si>
  <si>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</si>
  <si>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</si>
  <si>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</si>
  <si>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</si>
  <si>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</si>
  <si>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</si>
  <si>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</si>
  <si>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</si>
  <si>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</si>
  <si>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</si>
  <si>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</si>
  <si>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</si>
  <si>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</si>
  <si>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</si>
  <si>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</si>
  <si>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</si>
  <si>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</si>
  <si>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</si>
  <si>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</si>
  <si>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</si>
  <si>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</si>
  <si>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</si>
  <si>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</si>
  <si>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</si>
  <si>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</si>
  <si>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</si>
  <si>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</si>
  <si>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</si>
  <si>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</si>
  <si>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</si>
  <si>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</si>
  <si>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</si>
  <si>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</si>
  <si>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</si>
  <si>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</si>
  <si>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</si>
  <si>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</si>
  <si>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</si>
  <si>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</si>
  <si>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</si>
  <si>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</si>
  <si>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</si>
  <si>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</si>
  <si>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</si>
  <si>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</si>
  <si>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</si>
  <si>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</si>
  <si>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</si>
  <si>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</si>
  <si>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</si>
  <si>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</si>
  <si>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</si>
  <si>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</si>
  <si>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</si>
  <si>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</si>
  <si>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</si>
  <si>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</si>
  <si>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</si>
  <si>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</si>
  <si>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</si>
  <si>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</si>
  <si>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</si>
  <si>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</si>
  <si>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</si>
  <si>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</si>
  <si>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</si>
  <si>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</si>
  <si>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</si>
  <si>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</si>
  <si>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</si>
  <si>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</si>
  <si>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</si>
  <si>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</si>
  <si>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</si>
  <si>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</si>
  <si>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</si>
  <si>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</si>
  <si>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</si>
  <si>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</si>
  <si>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</si>
  <si>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</si>
  <si>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</si>
  <si>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</si>
  <si>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</si>
  <si>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</si>
  <si>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</si>
  <si>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</si>
  <si>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</si>
  <si>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</si>
  <si>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</si>
  <si>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</si>
  <si>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</si>
  <si>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</si>
  <si>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</si>
  <si>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</si>
  <si>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</si>
  <si>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</si>
  <si>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</si>
  <si>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</si>
  <si>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</si>
  <si>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</si>
  <si>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</si>
  <si>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</si>
  <si>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</si>
  <si>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</si>
  <si>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</si>
  <si>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</si>
  <si>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</si>
  <si>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</si>
  <si>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</si>
  <si>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</si>
  <si>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</si>
  <si>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</si>
  <si>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</si>
  <si>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</si>
  <si>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</si>
  <si>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</si>
  <si>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</si>
  <si>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</si>
  <si>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</si>
  <si>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</si>
  <si>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</si>
  <si>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</si>
  <si>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</si>
  <si>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</si>
  <si>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</si>
  <si>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</si>
  <si>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</si>
  <si>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</si>
  <si>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</si>
  <si>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</si>
  <si>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</si>
  <si>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</si>
  <si>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</si>
  <si>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</si>
  <si>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</si>
  <si>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</si>
  <si>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</si>
  <si>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</si>
  <si>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</si>
  <si>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</si>
  <si>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</si>
  <si>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</si>
  <si>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</si>
  <si>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</si>
  <si>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</si>
  <si>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</si>
  <si>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</si>
  <si>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</si>
  <si>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</si>
  <si>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</si>
  <si>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</si>
  <si>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</si>
  <si>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</si>
  <si>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</si>
  <si>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</si>
  <si>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</si>
  <si>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</si>
  <si>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</si>
  <si>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</si>
  <si>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</si>
  <si>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</si>
  <si>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</si>
  <si>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</si>
  <si>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</si>
  <si>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</si>
  <si>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</si>
  <si>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</si>
  <si>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</si>
  <si>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</si>
  <si>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</si>
  <si>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</si>
  <si>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</si>
  <si>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</si>
  <si>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</si>
  <si>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</si>
  <si>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</si>
  <si>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</si>
  <si>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</si>
  <si>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</si>
  <si>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</si>
  <si>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</si>
  <si>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</si>
  <si>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</si>
  <si>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</si>
  <si>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</si>
  <si>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</si>
  <si>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</si>
  <si>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</si>
  <si>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</si>
  <si>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</si>
  <si>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</si>
  <si>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</si>
  <si>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</si>
  <si>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</si>
  <si>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</si>
  <si>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</si>
  <si>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</si>
  <si>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</si>
  <si>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</si>
  <si>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</si>
  <si>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</si>
  <si>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</si>
  <si>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</si>
  <si>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</si>
  <si>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</si>
  <si>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</si>
  <si>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</si>
  <si>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</si>
  <si>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</si>
  <si>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</si>
  <si>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</si>
  <si>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</si>
  <si>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</si>
  <si>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</si>
  <si>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</si>
  <si>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</si>
  <si>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</si>
  <si>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</si>
  <si>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</si>
  <si>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</si>
  <si>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</si>
  <si>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</si>
  <si>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</si>
  <si>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</si>
  <si>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</si>
  <si>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</si>
  <si>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</si>
  <si>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</si>
  <si>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</si>
  <si>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</si>
  <si>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</si>
  <si>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</si>
  <si>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</si>
  <si>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</si>
  <si>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</si>
  <si>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</si>
  <si>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</si>
  <si>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</si>
  <si>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</si>
  <si>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</si>
  <si>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</si>
  <si>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</si>
  <si>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</si>
  <si>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</si>
  <si>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</si>
  <si>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</si>
  <si>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</si>
  <si>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</si>
  <si>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</si>
  <si>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</si>
  <si>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</si>
  <si>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</si>
  <si>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</si>
  <si>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</si>
  <si>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</si>
  <si>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</si>
  <si>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</si>
  <si>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</si>
  <si>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</si>
  <si>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</si>
  <si>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</si>
  <si>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</si>
  <si>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</si>
  <si>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</si>
  <si>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</si>
  <si>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</si>
  <si>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</si>
  <si>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</si>
  <si>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</si>
  <si>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</si>
  <si>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</si>
  <si>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</si>
  <si>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</si>
  <si>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</si>
  <si>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</si>
  <si>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</si>
  <si>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</si>
  <si>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</si>
  <si>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</si>
  <si>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</si>
  <si>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</si>
  <si>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</si>
  <si>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</si>
  <si>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</si>
  <si>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</si>
  <si>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</si>
  <si>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</si>
  <si>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</si>
  <si>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</si>
  <si>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</si>
  <si>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</si>
  <si>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</si>
  <si>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</si>
  <si>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</si>
  <si>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</si>
  <si>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</si>
  <si>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</si>
  <si>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</si>
  <si>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</si>
  <si>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</si>
  <si>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</si>
  <si>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</si>
  <si>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</si>
  <si>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</si>
  <si>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</si>
  <si>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</si>
  <si>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</si>
  <si>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</si>
  <si>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</si>
  <si>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</si>
  <si>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</si>
  <si>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</si>
  <si>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</si>
  <si>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</si>
  <si>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</si>
  <si>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</si>
  <si>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</si>
  <si>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</si>
  <si>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</si>
  <si>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</si>
  <si>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</si>
  <si>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</si>
  <si>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</si>
  <si>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</si>
  <si>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</si>
  <si>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</si>
  <si>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</si>
  <si>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</si>
  <si>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</si>
  <si>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</si>
  <si>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</si>
  <si>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</si>
  <si>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</si>
  <si>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</si>
  <si>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</si>
  <si>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</si>
  <si>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</si>
  <si>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</si>
  <si>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</si>
  <si>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</si>
  <si>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</si>
  <si>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</si>
  <si>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</si>
  <si>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</si>
  <si>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</si>
  <si>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</si>
  <si>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</si>
  <si>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</si>
  <si>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</si>
  <si>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</si>
  <si>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</si>
  <si>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</si>
  <si>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</si>
  <si>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</si>
  <si>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</si>
  <si>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</si>
  <si>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</si>
  <si>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</si>
  <si>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</si>
  <si>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</si>
  <si>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</si>
  <si>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</si>
  <si>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</si>
  <si>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</si>
  <si>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</si>
  <si>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</si>
  <si>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</si>
  <si>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</si>
  <si>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</si>
  <si>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</si>
  <si>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</si>
  <si>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</si>
  <si>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</si>
  <si>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</si>
  <si>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</si>
  <si>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</si>
  <si>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</si>
  <si>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</si>
  <si>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</si>
  <si>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</si>
  <si>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</si>
  <si>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</si>
  <si>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</si>
  <si>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</si>
  <si>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</si>
  <si>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</si>
  <si>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</si>
  <si>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</si>
  <si>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</si>
  <si>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</si>
  <si>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</si>
  <si>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</si>
  <si>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</si>
  <si>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</si>
  <si>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</si>
  <si>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</si>
  <si>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</si>
  <si>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</si>
  <si>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</si>
  <si>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</si>
  <si>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</si>
  <si>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</si>
  <si>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</si>
  <si>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</si>
  <si>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</si>
  <si>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</si>
  <si>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</si>
  <si>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</si>
  <si>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</si>
  <si>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</si>
  <si>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</si>
  <si>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</si>
  <si>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</si>
  <si>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</si>
  <si>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</si>
  <si>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</si>
  <si>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</si>
  <si>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</si>
  <si>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</si>
  <si>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</si>
  <si>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</si>
  <si>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</si>
  <si>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</si>
  <si>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</si>
  <si>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</si>
  <si>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</si>
  <si>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</si>
  <si>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</si>
  <si>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</si>
  <si>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</si>
  <si>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</si>
  <si>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</si>
  <si>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</si>
  <si>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</si>
  <si>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</si>
  <si>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</si>
  <si>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</si>
  <si>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</si>
  <si>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</si>
  <si>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</si>
  <si>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</si>
  <si>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</si>
  <si>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</si>
  <si>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</si>
  <si>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</si>
  <si>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</si>
  <si>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</si>
  <si>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</si>
  <si>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</si>
  <si>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</si>
  <si>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</si>
  <si>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</si>
  <si>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</si>
  <si>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</si>
  <si>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</si>
  <si>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</si>
  <si>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</si>
  <si>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</si>
  <si>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</si>
  <si>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</si>
  <si>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</si>
  <si>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</si>
  <si>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</si>
  <si>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</si>
  <si>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</si>
  <si>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</si>
  <si>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</si>
  <si>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</si>
  <si>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</si>
  <si>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</si>
  <si>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</si>
  <si>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</si>
  <si>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</si>
  <si>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</si>
  <si>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</si>
  <si>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</si>
  <si>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</si>
  <si>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</si>
  <si>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</si>
  <si>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</si>
  <si>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</si>
  <si>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</si>
  <si>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</si>
  <si>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</si>
  <si>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</si>
  <si>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</si>
  <si>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</si>
  <si>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</si>
  <si>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</si>
  <si>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</si>
  <si>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</si>
  <si>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</si>
  <si>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</si>
  <si>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</si>
  <si>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</si>
  <si>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</si>
  <si>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</si>
  <si>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</si>
  <si>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</si>
  <si>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</si>
  <si>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</si>
  <si>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</si>
  <si>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</si>
  <si>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</si>
  <si>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</si>
  <si>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</si>
  <si>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</si>
  <si>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</si>
  <si>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</si>
  <si>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</si>
  <si>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</si>
  <si>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</si>
  <si>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</si>
  <si>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</si>
  <si>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</si>
  <si>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</si>
  <si>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</si>
  <si>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</si>
  <si>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</si>
  <si>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</si>
  <si>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</si>
  <si>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</si>
  <si>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</si>
  <si>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</si>
  <si>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</si>
  <si>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</si>
  <si>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</si>
  <si>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</si>
  <si>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</si>
  <si>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</si>
  <si>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</si>
  <si>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</si>
  <si>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</si>
  <si>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</si>
  <si>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</si>
  <si>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</si>
  <si>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</si>
  <si>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</si>
  <si>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</si>
  <si>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</si>
  <si>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</si>
  <si>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</si>
  <si>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</si>
  <si>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</si>
  <si>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</si>
  <si>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</si>
  <si>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</si>
  <si>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</si>
  <si>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</si>
  <si>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</si>
  <si>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</si>
  <si>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</si>
  <si>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</si>
  <si>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</si>
  <si>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</si>
  <si>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</si>
  <si>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</si>
  <si>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</si>
  <si>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</si>
  <si>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</si>
  <si>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</si>
  <si>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</si>
  <si>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</si>
  <si>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</si>
  <si>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</si>
  <si>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</si>
  <si>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</si>
  <si>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</si>
  <si>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</si>
  <si>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</si>
  <si>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</si>
  <si>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</si>
  <si>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</si>
  <si>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</si>
  <si>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</si>
  <si>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</si>
  <si>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</si>
  <si>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</si>
  <si>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</si>
  <si>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</si>
  <si>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</si>
  <si>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</si>
  <si>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</si>
  <si>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</si>
  <si>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</si>
  <si>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</si>
  <si>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</si>
  <si>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</si>
  <si>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</si>
  <si>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</si>
  <si>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</si>
  <si>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</si>
  <si>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</si>
  <si>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</si>
  <si>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</si>
  <si>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</si>
  <si>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</si>
  <si>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</si>
  <si>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</si>
  <si>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</si>
  <si>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</si>
  <si>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</si>
  <si>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</si>
  <si>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</si>
  <si>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</si>
  <si>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</si>
  <si>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</si>
  <si>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</si>
  <si>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</si>
  <si>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</si>
  <si>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</si>
  <si>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</si>
  <si>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</si>
  <si>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</si>
  <si>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</si>
  <si>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</si>
  <si>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</si>
  <si>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</si>
  <si>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</si>
  <si>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</si>
  <si>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</si>
  <si>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</si>
  <si>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</si>
  <si>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</si>
  <si>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</si>
  <si>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</si>
  <si>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</si>
  <si>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</si>
  <si>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</si>
  <si>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</si>
  <si>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</si>
  <si>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</si>
  <si>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</si>
  <si>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</si>
  <si>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</si>
  <si>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</si>
  <si>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</si>
  <si>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</si>
  <si>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</si>
  <si>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</si>
  <si>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</si>
  <si>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</si>
  <si>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</si>
  <si>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</si>
  <si>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</si>
  <si>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</si>
  <si>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</si>
  <si>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</si>
  <si>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</si>
  <si>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</si>
  <si>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</si>
  <si>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</si>
  <si>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</si>
  <si>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</si>
  <si>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</si>
  <si>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</si>
  <si>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</si>
  <si>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</si>
  <si>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</si>
  <si>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</si>
  <si>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</si>
  <si>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</si>
  <si>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</si>
  <si>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</si>
  <si>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</si>
  <si>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</si>
  <si>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</si>
  <si>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</si>
  <si>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</si>
  <si>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</si>
  <si>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</si>
  <si>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</si>
  <si>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</si>
  <si>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</si>
  <si>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</si>
  <si>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</si>
  <si>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</si>
  <si>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</si>
  <si>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</si>
  <si>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</si>
  <si>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</si>
  <si>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</si>
  <si>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</si>
  <si>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</si>
  <si>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</si>
  <si>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</si>
  <si>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</si>
  <si>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</si>
  <si>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</si>
  <si>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</si>
  <si>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</si>
  <si>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</si>
  <si>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</si>
  <si>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</si>
  <si>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</si>
  <si>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</si>
  <si>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</si>
  <si>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</si>
  <si>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</si>
  <si>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</si>
  <si>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</si>
  <si>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</si>
  <si>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</si>
  <si>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</si>
  <si>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</si>
  <si>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</si>
  <si>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</si>
  <si>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</si>
  <si>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</si>
  <si>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</si>
  <si>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</si>
  <si>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</si>
  <si>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</si>
  <si>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</si>
  <si>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</si>
  <si>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</si>
  <si>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</si>
  <si>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</si>
  <si>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</si>
  <si>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</si>
  <si>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</si>
  <si>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</si>
  <si>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</si>
  <si>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</si>
  <si>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</si>
  <si>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</si>
  <si>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</si>
  <si>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</si>
  <si>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</si>
  <si>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</si>
  <si>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</si>
  <si>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</si>
  <si>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</si>
  <si>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</si>
  <si>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</si>
  <si>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</si>
  <si>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</si>
  <si>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</si>
  <si>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</si>
  <si>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</si>
  <si>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</si>
  <si>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</si>
  <si>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</si>
  <si>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</si>
  <si>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</si>
  <si>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</si>
  <si>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</si>
  <si>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</si>
  <si>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</si>
  <si>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</si>
  <si>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</si>
  <si>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</si>
  <si>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</si>
  <si>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</si>
  <si>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</si>
  <si>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</si>
  <si>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</si>
  <si>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</si>
  <si>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</si>
  <si>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</si>
  <si>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</si>
  <si>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</si>
  <si>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</si>
  <si>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</si>
  <si>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</si>
  <si>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</si>
  <si>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</si>
  <si>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</si>
  <si>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</si>
  <si>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</si>
  <si>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</si>
  <si>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</si>
  <si>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</si>
  <si>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</si>
  <si>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</si>
  <si>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</si>
  <si>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</si>
  <si>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</si>
  <si>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</si>
  <si>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</si>
  <si>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</si>
  <si>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</si>
  <si>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</si>
  <si>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</si>
  <si>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</si>
  <si>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</si>
  <si>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</si>
  <si>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</si>
  <si>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</si>
  <si>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</si>
  <si>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</si>
  <si>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</si>
  <si>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</si>
  <si>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</si>
  <si>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</si>
  <si>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</si>
  <si>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</si>
  <si>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</si>
  <si>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</si>
  <si>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</si>
  <si>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</si>
  <si>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</si>
  <si>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</si>
  <si>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</si>
  <si>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</si>
  <si>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</si>
  <si>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</si>
  <si>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</si>
  <si>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</si>
  <si>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</si>
  <si>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</si>
  <si>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</si>
  <si>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</si>
  <si>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</si>
  <si>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</si>
  <si>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</si>
  <si>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</si>
  <si>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</si>
  <si>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</si>
  <si>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</si>
  <si>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</si>
  <si>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</si>
  <si>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</si>
  <si>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</si>
  <si>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</si>
  <si>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</si>
  <si>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</si>
  <si>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</si>
  <si>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</si>
  <si>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</si>
  <si>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</si>
  <si>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</si>
  <si>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</si>
  <si>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</si>
  <si>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</si>
  <si>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</si>
  <si>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</si>
  <si>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</si>
  <si>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</si>
  <si>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</si>
  <si>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</si>
  <si>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</si>
  <si>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</si>
  <si>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</si>
  <si>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</si>
  <si>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</si>
  <si>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</si>
  <si>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</si>
  <si>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</si>
  <si>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</si>
  <si>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</si>
  <si>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</si>
  <si>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</si>
  <si>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</si>
  <si>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</si>
  <si>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</si>
  <si>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</si>
  <si>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</si>
  <si>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</si>
  <si>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</si>
  <si>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</si>
  <si>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</si>
  <si>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</si>
  <si>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</si>
  <si>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</si>
  <si>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</si>
  <si>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</si>
  <si>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</si>
  <si>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</si>
  <si>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</si>
  <si>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</si>
  <si>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</si>
  <si>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</si>
  <si>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</si>
  <si>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</si>
  <si>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</si>
  <si>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</si>
  <si>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</si>
  <si>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</si>
  <si>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</si>
  <si>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</si>
  <si>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</si>
  <si>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</si>
  <si>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</si>
  <si>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</si>
  <si>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</si>
  <si>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</si>
  <si>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</si>
  <si>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</si>
  <si>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</si>
  <si>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</si>
  <si>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</si>
  <si>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</si>
  <si>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</si>
  <si>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</si>
  <si>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</si>
  <si>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</si>
  <si>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</si>
  <si>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</si>
  <si>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</si>
  <si>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</si>
  <si>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</si>
  <si>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</si>
  <si>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</si>
  <si>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</si>
  <si>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</si>
  <si>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</si>
  <si>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</si>
  <si>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</si>
  <si>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</si>
  <si>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</si>
  <si>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</si>
  <si>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</si>
  <si>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</si>
  <si>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</si>
  <si>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</si>
  <si>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</si>
  <si>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</si>
  <si>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</si>
  <si>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</si>
  <si>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</si>
  <si>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</si>
  <si>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</si>
  <si>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</si>
  <si>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</si>
  <si>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</si>
  <si>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</si>
  <si>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</si>
  <si>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</si>
  <si>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</si>
  <si>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</si>
  <si>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</si>
  <si>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</si>
  <si>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</si>
  <si>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</si>
  <si>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</si>
  <si>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</si>
  <si>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</si>
  <si>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</si>
  <si>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</si>
  <si>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</si>
  <si>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</si>
  <si>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</si>
  <si>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</si>
  <si>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</si>
  <si>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</si>
  <si>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</si>
  <si>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</si>
  <si>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</si>
  <si>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</si>
  <si>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</si>
  <si>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</si>
  <si>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</si>
  <si>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</si>
  <si>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</si>
  <si>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</si>
  <si>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</si>
  <si>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</si>
  <si>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</si>
  <si>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</si>
  <si>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</si>
  <si>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</si>
  <si>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</si>
  <si>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</si>
  <si>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</si>
  <si>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</si>
  <si>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</si>
  <si>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</si>
  <si>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</si>
  <si>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</si>
  <si>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</si>
  <si>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</si>
  <si>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</si>
  <si>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</si>
  <si>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</si>
  <si>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</si>
  <si>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</si>
  <si>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</si>
  <si>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</si>
  <si>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</si>
  <si>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</si>
  <si>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</si>
  <si>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</si>
  <si>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</si>
  <si>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</si>
  <si>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</si>
  <si>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</si>
  <si>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</si>
  <si>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</si>
  <si>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</si>
  <si>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</si>
  <si>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</si>
  <si>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</si>
  <si>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</si>
  <si>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</si>
  <si>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</si>
  <si>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</si>
  <si>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</si>
  <si>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</si>
  <si>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</si>
  <si>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</si>
  <si>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</si>
  <si>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</si>
  <si>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</si>
  <si>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</si>
  <si>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</si>
  <si>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</si>
  <si>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</si>
  <si>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</si>
  <si>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</si>
  <si>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</si>
  <si>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</si>
  <si>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</si>
  <si>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</si>
  <si>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</si>
  <si>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</si>
  <si>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</si>
  <si>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</si>
  <si>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</si>
  <si>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</si>
  <si>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</si>
  <si>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</si>
  <si>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</si>
  <si>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</si>
  <si>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</si>
  <si>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</si>
  <si>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</si>
  <si>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</si>
  <si>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</si>
  <si>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</si>
  <si>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</si>
  <si>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</si>
  <si>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</si>
  <si>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</si>
  <si>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</si>
  <si>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</si>
  <si>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</si>
  <si>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</si>
  <si>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</si>
  <si>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</si>
  <si>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</si>
  <si>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</si>
  <si>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</si>
  <si>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</si>
  <si>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</si>
  <si>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</si>
  <si>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</si>
  <si>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</si>
  <si>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</si>
  <si>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</si>
  <si>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</si>
  <si>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</si>
  <si>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</si>
  <si>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</si>
  <si>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</si>
  <si>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</si>
  <si>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</si>
  <si>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</si>
  <si>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</si>
  <si>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</si>
  <si>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</si>
  <si>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</si>
  <si>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</si>
  <si>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</si>
  <si>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</si>
  <si>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</si>
  <si>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</si>
  <si>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</si>
  <si>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</si>
  <si>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</si>
  <si>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</si>
  <si>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</si>
  <si>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</si>
  <si>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</si>
  <si>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</si>
  <si>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</si>
  <si>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</si>
  <si>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</si>
  <si>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</si>
  <si>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</si>
  <si>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</si>
  <si>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</si>
  <si>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</si>
  <si>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</si>
  <si>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</si>
  <si>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</si>
  <si>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</si>
  <si>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</si>
  <si>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</si>
  <si>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</si>
  <si>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</si>
  <si>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</si>
  <si>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</si>
  <si>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</si>
  <si>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</si>
  <si>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</si>
  <si>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</si>
  <si>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</si>
  <si>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</si>
  <si>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</si>
  <si>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</si>
  <si>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</si>
  <si>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</si>
  <si>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</si>
  <si>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</si>
  <si>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</si>
  <si>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</si>
  <si>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</si>
  <si>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</si>
  <si>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</si>
  <si>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</si>
  <si>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</si>
  <si>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</si>
  <si>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</si>
  <si>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</si>
  <si>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</si>
  <si>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</si>
  <si>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</si>
  <si>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</si>
  <si>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</si>
  <si>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</si>
  <si>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</si>
  <si>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</si>
  <si>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</si>
  <si>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</si>
  <si>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</si>
  <si>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</si>
  <si>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</si>
  <si>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</si>
  <si>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</si>
  <si>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</si>
  <si>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</si>
  <si>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</si>
  <si>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</si>
  <si>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</si>
  <si>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</si>
  <si>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</si>
  <si>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</si>
  <si>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</si>
  <si>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</si>
  <si>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</si>
  <si>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</si>
  <si>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</si>
  <si>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</si>
  <si>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</si>
  <si>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</si>
  <si>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</si>
  <si>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</si>
  <si>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</si>
  <si>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</si>
  <si>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</si>
  <si>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</si>
  <si>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</si>
  <si>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</si>
  <si>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</si>
  <si>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</si>
  <si>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</si>
  <si>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</si>
  <si>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</si>
  <si>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</si>
  <si>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</si>
  <si>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</si>
  <si>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</si>
  <si>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</si>
  <si>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</si>
  <si>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</si>
  <si>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</si>
  <si>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</si>
  <si>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</si>
  <si>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</si>
  <si>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</si>
  <si>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</si>
  <si>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</si>
  <si>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</si>
  <si>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</si>
  <si>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</si>
  <si>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</si>
  <si>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</si>
  <si>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</si>
  <si>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</si>
  <si>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</si>
  <si>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</si>
  <si>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</si>
  <si>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</si>
  <si>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</si>
  <si>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</si>
  <si>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</si>
  <si>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</si>
  <si>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</si>
  <si>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</si>
  <si>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</si>
  <si>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</si>
  <si>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</si>
  <si>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</si>
  <si>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</si>
  <si>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</si>
  <si>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</si>
  <si>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</si>
  <si>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</si>
  <si>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</si>
  <si>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</si>
  <si>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</si>
  <si>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</si>
  <si>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</si>
  <si>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</si>
  <si>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</si>
  <si>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</si>
  <si>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</si>
  <si>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</si>
  <si>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</si>
  <si>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</si>
  <si>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</si>
  <si>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</si>
  <si>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</si>
  <si>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</si>
  <si>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</si>
  <si>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</si>
  <si>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</si>
  <si>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</si>
  <si>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</si>
  <si>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</si>
  <si>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</si>
  <si>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</si>
  <si>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</si>
  <si>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</si>
  <si>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</si>
  <si>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</si>
  <si>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</si>
  <si>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</si>
  <si>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</si>
  <si>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</si>
  <si>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</si>
  <si>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</si>
  <si>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</si>
  <si>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</si>
  <si>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</si>
  <si>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</si>
  <si>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</si>
  <si>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</si>
  <si>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</si>
  <si>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</si>
  <si>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</si>
  <si>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</si>
  <si>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</si>
  <si>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</si>
  <si>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</si>
  <si>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</si>
  <si>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</si>
  <si>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</si>
  <si>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</si>
  <si>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</si>
  <si>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</si>
  <si>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</si>
  <si>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</si>
  <si>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</si>
  <si>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</si>
  <si>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</si>
  <si>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</si>
  <si>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</si>
  <si>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</si>
  <si>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</si>
  <si>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</si>
  <si>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</si>
  <si>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</si>
  <si>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</si>
  <si>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</si>
  <si>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</si>
  <si>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</si>
  <si>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</si>
  <si>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</si>
  <si>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</si>
  <si>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</si>
  <si>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</si>
  <si>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</si>
  <si>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</si>
  <si>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</si>
  <si>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</si>
  <si>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</si>
  <si>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</si>
  <si>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</si>
  <si>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</si>
  <si>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</si>
  <si>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</si>
  <si>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</si>
  <si>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</si>
  <si>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</si>
  <si>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</si>
  <si>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</si>
  <si>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</si>
  <si>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</si>
  <si>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</si>
  <si>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</si>
  <si>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</si>
  <si>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</si>
  <si>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</si>
  <si>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</si>
  <si>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</si>
  <si>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</si>
  <si>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</si>
  <si>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</si>
  <si>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</si>
  <si>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</si>
  <si>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</si>
  <si>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</si>
  <si>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</si>
  <si>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</si>
  <si>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</si>
  <si>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</si>
  <si>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</si>
  <si>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</si>
  <si>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</si>
  <si>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</si>
  <si>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</si>
  <si>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</si>
  <si>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</si>
  <si>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</si>
  <si>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</si>
  <si>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</si>
  <si>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</si>
  <si>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</si>
  <si>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</si>
  <si>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</si>
  <si>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</si>
  <si>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</si>
  <si>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</si>
  <si>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</si>
  <si>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</si>
  <si>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</si>
  <si>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</si>
  <si>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</si>
  <si>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</si>
  <si>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</si>
  <si>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</si>
  <si>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</si>
  <si>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</si>
  <si>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</si>
  <si>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</si>
  <si>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</si>
  <si>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</si>
  <si>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</si>
  <si>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</si>
  <si>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</si>
  <si>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</si>
  <si>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</si>
  <si>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</si>
  <si>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</si>
  <si>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</si>
  <si>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</si>
  <si>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</si>
  <si>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</si>
  <si>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</si>
  <si>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</si>
  <si>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</si>
  <si>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</si>
  <si>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</si>
  <si>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</si>
  <si>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</si>
  <si>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</si>
  <si>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</si>
  <si>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</si>
  <si>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</si>
  <si>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</si>
  <si>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</si>
  <si>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</si>
  <si>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</si>
  <si>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</si>
  <si>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</si>
  <si>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</si>
  <si>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</si>
  <si>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</si>
  <si>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</si>
  <si>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</si>
  <si>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</si>
  <si>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</si>
  <si>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</si>
  <si>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</si>
  <si>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</si>
  <si>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</si>
  <si>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</si>
  <si>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</si>
  <si>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</si>
  <si>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</si>
  <si>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</si>
  <si>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</si>
  <si>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</si>
  <si>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</si>
  <si>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</si>
  <si>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</si>
  <si>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</si>
  <si>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</si>
  <si>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</si>
  <si>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</si>
  <si>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</si>
  <si>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</si>
  <si>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</si>
  <si>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</si>
  <si>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</si>
  <si>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</si>
  <si>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</si>
  <si>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</si>
  <si>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</si>
  <si>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</si>
  <si>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</si>
  <si>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</si>
  <si>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</si>
  <si>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</si>
  <si>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</si>
  <si>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</si>
  <si>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</si>
  <si>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</si>
  <si>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</si>
  <si>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</si>
  <si>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</si>
  <si>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</si>
  <si>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</si>
  <si>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</si>
  <si>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</si>
  <si>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</si>
  <si>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</si>
  <si>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</si>
  <si>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</si>
  <si>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</si>
  <si>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</si>
  <si>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</si>
  <si>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</si>
  <si>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</si>
  <si>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</si>
  <si>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</si>
  <si>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</si>
  <si>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</si>
  <si>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</si>
  <si>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</si>
  <si>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</si>
  <si>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</si>
  <si>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</si>
  <si>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</si>
  <si>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</si>
  <si>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</si>
  <si>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</si>
  <si>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</si>
  <si>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</si>
  <si>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</si>
  <si>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</si>
  <si>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</si>
  <si>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</si>
  <si>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</si>
  <si>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</si>
  <si>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</si>
  <si>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</si>
  <si>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</si>
  <si>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</si>
  <si>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</si>
  <si>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</si>
  <si>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</si>
  <si>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</si>
  <si>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</si>
  <si>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</si>
  <si>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</si>
  <si>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</si>
  <si>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</si>
  <si>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</si>
  <si>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</si>
  <si>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</si>
  <si>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</si>
  <si>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</si>
  <si>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</si>
  <si>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</si>
  <si>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</si>
  <si>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</si>
  <si>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</si>
  <si>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</si>
  <si>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</si>
  <si>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</si>
  <si>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</si>
  <si>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</si>
  <si>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</si>
  <si>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</si>
  <si>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</si>
  <si>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</si>
  <si>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</si>
  <si>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</si>
  <si>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</si>
  <si>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</si>
  <si>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</si>
  <si>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</si>
  <si>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</si>
  <si>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</si>
  <si>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</si>
  <si>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</si>
  <si>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</si>
  <si>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</si>
  <si>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</si>
  <si>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</si>
  <si>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</si>
  <si>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</si>
  <si>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</si>
  <si>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</si>
  <si>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</si>
  <si>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</si>
  <si>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</si>
  <si>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</si>
  <si>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</si>
  <si>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</si>
  <si>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</si>
  <si>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</si>
  <si>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</si>
  <si>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</si>
  <si>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</si>
  <si>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</si>
  <si>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</si>
  <si>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</si>
  <si>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</si>
  <si>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</si>
  <si>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</si>
  <si>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</si>
  <si>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</si>
  <si>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</si>
  <si>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</si>
  <si>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</si>
  <si>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</si>
  <si>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</si>
  <si>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</si>
  <si>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</si>
  <si>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</si>
  <si>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</si>
  <si>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</si>
  <si>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</si>
  <si>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</si>
  <si>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</si>
  <si>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</si>
  <si>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</si>
  <si>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</si>
  <si>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</si>
  <si>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</si>
  <si>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</si>
  <si>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</si>
  <si>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</si>
  <si>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</si>
  <si>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</si>
  <si>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</si>
  <si>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</si>
  <si>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</si>
  <si>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</si>
  <si>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</si>
  <si>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</si>
  <si>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</si>
  <si>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</si>
  <si>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</si>
  <si>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</si>
  <si>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</si>
  <si>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</si>
  <si>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</si>
  <si>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</si>
  <si>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</si>
  <si>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</si>
  <si>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</si>
  <si>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</si>
  <si>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</si>
  <si>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</si>
  <si>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</si>
  <si>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</si>
  <si>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</si>
  <si>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</si>
  <si>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</si>
  <si>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</si>
  <si>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</si>
  <si>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</si>
  <si>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</si>
  <si>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</si>
  <si>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</si>
  <si>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</si>
  <si>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</si>
  <si>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</si>
  <si>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</si>
  <si>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</si>
  <si>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</si>
  <si>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</si>
  <si>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</si>
  <si>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</si>
  <si>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</si>
  <si>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</si>
  <si>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</si>
  <si>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</si>
  <si>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</si>
  <si>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</si>
  <si>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</si>
  <si>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</si>
  <si>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</si>
  <si>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</si>
  <si>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</si>
  <si>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</si>
  <si>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</si>
  <si>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</si>
  <si>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</si>
  <si>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</si>
  <si>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</si>
  <si>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</si>
  <si>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</si>
  <si>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</si>
  <si>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</si>
  <si>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</si>
  <si>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</si>
  <si>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</si>
  <si>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</si>
  <si>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</si>
  <si>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</si>
  <si>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</si>
  <si>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</si>
  <si>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</si>
  <si>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</si>
  <si>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</si>
  <si>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</si>
  <si>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</si>
  <si>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</si>
  <si>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</si>
  <si>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</si>
  <si>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</si>
  <si>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</si>
  <si>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</si>
  <si>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</si>
  <si>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</si>
  <si>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</si>
  <si>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</si>
  <si>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</si>
  <si>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</si>
  <si>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</si>
  <si>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</si>
  <si>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</si>
  <si>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</si>
  <si>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</si>
  <si>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</si>
  <si>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</si>
  <si>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</si>
  <si>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</si>
  <si>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</si>
  <si>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</si>
  <si>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</si>
  <si>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</si>
  <si>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</si>
  <si>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</si>
  <si>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</si>
  <si>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</si>
  <si>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</si>
  <si>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</si>
  <si>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</si>
  <si>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</si>
  <si>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</si>
  <si>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</si>
  <si>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</si>
  <si>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</si>
  <si>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</si>
  <si>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</si>
  <si>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</si>
  <si>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</si>
  <si>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</si>
  <si>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</si>
  <si>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</si>
  <si>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</si>
  <si>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</si>
  <si>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</si>
  <si>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</si>
  <si>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</si>
  <si>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</si>
  <si>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</si>
  <si>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</si>
  <si>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</si>
  <si>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</si>
  <si>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</si>
  <si>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</si>
  <si>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</si>
  <si>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</si>
  <si>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</si>
  <si>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</si>
  <si>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</si>
  <si>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</si>
  <si>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</si>
  <si>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</si>
  <si>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</si>
  <si>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</si>
  <si>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</si>
  <si>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</si>
  <si>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</si>
  <si>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</si>
  <si>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</si>
  <si>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</si>
  <si>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</si>
  <si>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</si>
  <si>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</si>
  <si>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</si>
  <si>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</si>
  <si>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</si>
  <si>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</si>
  <si>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</si>
  <si>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</si>
  <si>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</si>
  <si>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</si>
  <si>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</si>
  <si>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</si>
  <si>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</si>
  <si>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</si>
  <si>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</si>
  <si>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</si>
  <si>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</si>
  <si>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</si>
  <si>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</si>
  <si>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</si>
  <si>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</si>
  <si>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</si>
  <si>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</si>
  <si>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</si>
  <si>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</si>
  <si>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</si>
  <si>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</si>
  <si>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</si>
  <si>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</si>
  <si>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</si>
  <si>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</si>
  <si>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</si>
  <si>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</si>
  <si>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</si>
  <si>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</si>
  <si>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</si>
  <si>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</si>
  <si>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</si>
  <si>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</si>
  <si>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</si>
  <si>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</si>
  <si>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</si>
  <si>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</si>
  <si>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</si>
  <si>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</si>
  <si>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</si>
  <si>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</si>
  <si>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</si>
  <si>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</si>
  <si>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</si>
  <si>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</si>
  <si>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</si>
  <si>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</si>
  <si>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</si>
  <si>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</si>
  <si>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</si>
  <si>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</si>
  <si>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</si>
  <si>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</si>
  <si>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</si>
  <si>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</si>
  <si>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</si>
  <si>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</si>
  <si>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</si>
  <si>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</si>
  <si>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</si>
  <si>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</si>
  <si>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</si>
  <si>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</si>
  <si>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</si>
  <si>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</si>
  <si>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</si>
  <si>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</si>
  <si>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</si>
  <si>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</si>
  <si>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</si>
  <si>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</si>
  <si>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</si>
  <si>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</si>
  <si>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</si>
  <si>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</si>
  <si>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</si>
  <si>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</si>
  <si>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</si>
  <si>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</si>
  <si>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</si>
  <si>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</si>
  <si>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</si>
  <si>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</si>
  <si>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</si>
  <si>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</si>
  <si>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</si>
  <si>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</si>
  <si>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</si>
  <si>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</si>
  <si>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</si>
  <si>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</si>
  <si>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</si>
  <si>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</si>
  <si>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</si>
  <si>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</si>
  <si>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</si>
  <si>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</si>
  <si>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</si>
  <si>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</si>
  <si>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</si>
  <si>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</si>
  <si>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</si>
  <si>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</si>
  <si>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</si>
  <si>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</si>
  <si>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</si>
  <si>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</si>
  <si>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</si>
  <si>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</si>
  <si>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</si>
  <si>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</si>
  <si>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</si>
  <si>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</si>
  <si>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</si>
  <si>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</si>
  <si>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</si>
  <si>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</si>
  <si>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</si>
  <si>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</si>
  <si>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</si>
  <si>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</si>
  <si>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</si>
  <si>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</si>
  <si>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</si>
  <si>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</si>
  <si>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</si>
  <si>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</si>
  <si>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</si>
  <si>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</si>
  <si>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</si>
  <si>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</si>
  <si>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</si>
  <si>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</si>
  <si>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</si>
  <si>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</si>
  <si>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</si>
  <si>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</si>
  <si>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</si>
  <si>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</si>
  <si>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</si>
  <si>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</si>
  <si>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</si>
  <si>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</si>
  <si>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</si>
  <si>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</si>
  <si>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</si>
  <si>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</si>
  <si>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</si>
  <si>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</si>
  <si>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</si>
  <si>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</si>
  <si>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</si>
  <si>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</si>
  <si>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</si>
  <si>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</si>
  <si>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</si>
  <si>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</si>
  <si>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</si>
  <si>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</si>
  <si>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</si>
  <si>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</si>
  <si>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</si>
  <si>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</si>
  <si>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</si>
  <si>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</si>
  <si>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</si>
  <si>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</si>
  <si>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</si>
  <si>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</si>
  <si>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</si>
  <si>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</si>
  <si>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</si>
  <si>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</si>
  <si>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</si>
  <si>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</si>
  <si>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</si>
  <si>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</si>
  <si>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</si>
  <si>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</si>
  <si>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</si>
  <si>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</si>
  <si>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</si>
  <si>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</si>
  <si>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</si>
  <si>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</si>
  <si>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</si>
  <si>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</si>
  <si>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</si>
  <si>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</si>
  <si>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</si>
  <si>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</si>
  <si>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</si>
  <si>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</si>
  <si>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</si>
  <si>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</si>
  <si>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</si>
  <si>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</si>
  <si>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</si>
  <si>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</si>
  <si>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</si>
  <si>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</si>
  <si>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</si>
  <si>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</si>
  <si>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</si>
  <si>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</si>
  <si>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</si>
  <si>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</si>
  <si>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</si>
  <si>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</si>
  <si>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</si>
  <si>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</si>
  <si>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</si>
  <si>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</si>
  <si>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</si>
  <si>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</si>
  <si>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</si>
  <si>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</si>
  <si>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</si>
  <si>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</si>
  <si>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</si>
  <si>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</si>
  <si>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</si>
  <si>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</si>
  <si>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</si>
  <si>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</si>
  <si>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</si>
  <si>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</si>
  <si>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</si>
  <si>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</si>
  <si>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</si>
  <si>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</si>
  <si>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</si>
  <si>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</si>
  <si>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</si>
  <si>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</si>
  <si>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</si>
  <si>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</si>
  <si>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</si>
  <si>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</si>
  <si>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</si>
  <si>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</si>
  <si>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</si>
  <si>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</si>
  <si>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</si>
  <si>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</si>
  <si>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</si>
  <si>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</si>
  <si>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</si>
  <si>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</si>
  <si>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</si>
  <si>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</si>
  <si>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</si>
  <si>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</si>
  <si>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</si>
  <si>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</si>
  <si>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</si>
  <si>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</si>
  <si>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</si>
  <si>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</si>
  <si>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</si>
  <si>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</si>
  <si>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</si>
  <si>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</si>
  <si>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</si>
  <si>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</si>
  <si>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</si>
  <si>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</si>
  <si>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</si>
  <si>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</si>
  <si>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</si>
  <si>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</si>
  <si>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</si>
  <si>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</si>
  <si>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</si>
  <si>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</si>
  <si>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</si>
  <si>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</si>
  <si>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</si>
  <si>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</si>
  <si>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</si>
  <si>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</si>
  <si>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</si>
  <si>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</si>
  <si>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</si>
  <si>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</si>
  <si>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</si>
  <si>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</si>
  <si>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</si>
  <si>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</si>
  <si>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</si>
  <si>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</si>
  <si>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</si>
  <si>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</si>
  <si>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</si>
  <si>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</si>
  <si>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</si>
  <si>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</si>
  <si>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</si>
  <si>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</si>
  <si>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</si>
  <si>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</si>
  <si>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</si>
  <si>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</si>
  <si>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</si>
  <si>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</si>
  <si>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</si>
  <si>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</si>
  <si>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</si>
  <si>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</si>
  <si>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</si>
  <si>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</si>
  <si>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</si>
  <si>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</si>
  <si>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</si>
  <si>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</si>
  <si>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</si>
  <si>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</si>
  <si>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</si>
  <si>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</si>
  <si>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</si>
  <si>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</si>
  <si>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</si>
  <si>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</si>
  <si>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</si>
  <si>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</si>
  <si>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</si>
  <si>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</si>
  <si>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</si>
  <si>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</si>
  <si>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</si>
  <si>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</si>
  <si>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</si>
  <si>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</si>
  <si>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</si>
  <si>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</si>
  <si>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</si>
  <si>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</si>
  <si>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</si>
  <si>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</si>
  <si>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</si>
  <si>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</si>
  <si>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</si>
  <si>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</si>
  <si>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</si>
  <si>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</si>
  <si>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</si>
  <si>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</si>
  <si>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</si>
  <si>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</si>
  <si>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</si>
  <si>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</si>
  <si>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</si>
  <si>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</si>
  <si>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</si>
  <si>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</si>
  <si>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</si>
  <si>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</si>
  <si>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</si>
  <si>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</si>
  <si>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</si>
  <si>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</si>
  <si>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</si>
  <si>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</si>
  <si>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</si>
  <si>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</si>
  <si>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</si>
  <si>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</si>
  <si>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</si>
  <si>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</si>
  <si>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</si>
  <si>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</si>
  <si>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</si>
  <si>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</si>
  <si>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</si>
  <si>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</si>
  <si>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</si>
  <si>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</si>
  <si>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</si>
  <si>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</si>
  <si>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</si>
  <si>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</si>
  <si>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</si>
  <si>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</si>
  <si>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</si>
  <si>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</si>
  <si>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</si>
  <si>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</si>
  <si>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</si>
  <si>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</si>
  <si>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</si>
  <si>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</si>
  <si>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</si>
  <si>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</si>
  <si>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</si>
  <si>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</si>
  <si>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</si>
  <si>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</si>
  <si>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</si>
  <si>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</si>
  <si>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</si>
  <si>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</si>
  <si>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</si>
  <si>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</si>
  <si>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</si>
  <si>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</si>
  <si>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</si>
  <si>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</si>
  <si>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</si>
  <si>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</si>
  <si>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</si>
  <si>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</si>
  <si>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</si>
  <si>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</si>
  <si>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</si>
  <si>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</si>
  <si>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</si>
  <si>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</si>
  <si>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</si>
  <si>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</si>
  <si>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</si>
  <si>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</si>
  <si>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</si>
  <si>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</si>
  <si>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</si>
  <si>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</si>
  <si>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</si>
  <si>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</si>
  <si>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</si>
  <si>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</si>
  <si>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</si>
  <si>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</si>
  <si>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</si>
  <si>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</si>
  <si>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</si>
  <si>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</si>
  <si>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</si>
  <si>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</si>
  <si>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</si>
  <si>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</si>
  <si>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</si>
  <si>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</si>
  <si>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</si>
  <si>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</si>
  <si>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</si>
  <si>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</si>
  <si>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</si>
  <si>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</si>
  <si>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</si>
  <si>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</si>
  <si>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</si>
  <si>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</si>
  <si>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</si>
  <si>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</si>
  <si>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</si>
  <si>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</si>
  <si>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</si>
  <si>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</si>
  <si>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</si>
  <si>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</si>
  <si>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</si>
  <si>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</si>
  <si>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</si>
  <si>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</si>
  <si>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</si>
  <si>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</si>
  <si>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</si>
  <si>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</si>
  <si>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</si>
  <si>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</si>
  <si>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</si>
  <si>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</si>
  <si>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</si>
  <si>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</si>
  <si>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</si>
  <si>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</si>
  <si>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</si>
  <si>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</si>
  <si>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</si>
  <si>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</si>
  <si>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</si>
  <si>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</si>
  <si>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</si>
  <si>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</si>
  <si>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</si>
  <si>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</si>
  <si>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</si>
  <si>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</si>
  <si>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</si>
  <si>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</si>
  <si>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</si>
  <si>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</si>
  <si>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</si>
  <si>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</si>
  <si>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</si>
  <si>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</si>
  <si>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</si>
  <si>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</si>
  <si>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</si>
  <si>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</si>
  <si>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</si>
  <si>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</si>
  <si>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</si>
  <si>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</si>
  <si>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</si>
  <si>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</si>
  <si>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</si>
  <si>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</si>
  <si>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</si>
  <si>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</si>
  <si>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</si>
  <si>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</si>
  <si>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</si>
  <si>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</si>
  <si>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</si>
  <si>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</si>
  <si>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</si>
  <si>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</si>
  <si>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</si>
  <si>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</si>
  <si>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</si>
  <si>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</si>
  <si>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</si>
  <si>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</si>
  <si>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</si>
  <si>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</si>
  <si>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</si>
  <si>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</si>
  <si>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</si>
  <si>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</si>
  <si>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</si>
  <si>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</si>
  <si>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</si>
  <si>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</si>
  <si>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</si>
  <si>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</si>
  <si>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</si>
  <si>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</si>
  <si>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</si>
  <si>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</si>
  <si>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</si>
  <si>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</si>
  <si>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</si>
  <si>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</si>
  <si>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</si>
  <si>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</si>
  <si>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</si>
  <si>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</si>
  <si>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</si>
  <si>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</si>
  <si>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</si>
  <si>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</si>
  <si>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</si>
  <si>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</si>
  <si>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</si>
  <si>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</si>
  <si>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</si>
  <si>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</si>
  <si>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</si>
  <si>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</si>
  <si>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</si>
  <si>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</si>
  <si>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</si>
  <si>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</si>
  <si>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</si>
  <si>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</si>
  <si>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</si>
  <si>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</si>
  <si>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</si>
  <si>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</si>
  <si>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</si>
  <si>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</si>
  <si>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</si>
  <si>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</si>
  <si>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</si>
  <si>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</si>
  <si>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</si>
  <si>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</si>
  <si>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</si>
  <si>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</si>
  <si>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</si>
  <si>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</si>
  <si>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</si>
  <si>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</si>
  <si>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</si>
  <si>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</si>
  <si>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</si>
  <si>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</si>
  <si>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</si>
  <si>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</si>
  <si>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</si>
  <si>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</si>
  <si>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</si>
  <si>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</si>
  <si>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</si>
  <si>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</si>
  <si>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</si>
  <si>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</si>
  <si>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</si>
  <si>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</si>
  <si>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</si>
  <si>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</si>
  <si>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</si>
  <si>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</si>
  <si>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</si>
  <si>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</si>
  <si>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</si>
  <si>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</si>
  <si>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</si>
  <si>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</si>
  <si>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</si>
  <si>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</si>
  <si>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</si>
  <si>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</si>
  <si>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</si>
  <si>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</si>
  <si>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</si>
  <si>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</si>
  <si>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</si>
  <si>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</si>
  <si>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</si>
  <si>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</si>
  <si>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</si>
  <si>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</si>
  <si>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</si>
  <si>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</si>
  <si>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</si>
  <si>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</si>
  <si>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</si>
  <si>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</si>
  <si>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</si>
  <si>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</si>
  <si>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</si>
  <si>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</si>
  <si>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</si>
  <si>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</si>
  <si>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</si>
  <si>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</si>
  <si>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</si>
  <si>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</si>
  <si>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</si>
  <si>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</si>
  <si>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</si>
  <si>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</si>
  <si>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</si>
  <si>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</si>
  <si>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</si>
  <si>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</si>
  <si>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</si>
  <si>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</si>
  <si>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</si>
  <si>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</si>
  <si>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</si>
  <si>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</si>
  <si>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</si>
  <si>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</si>
  <si>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</si>
  <si>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</si>
  <si>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</si>
  <si>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</si>
  <si>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</si>
  <si>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</si>
  <si>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</si>
  <si>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</si>
  <si>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</si>
  <si>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</si>
  <si>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</si>
  <si>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</si>
  <si>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</si>
  <si>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</si>
  <si>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</si>
  <si>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</si>
  <si>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</si>
  <si>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</si>
  <si>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</si>
  <si>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</si>
  <si>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</si>
  <si>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</si>
  <si>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</si>
  <si>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</si>
  <si>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</si>
  <si>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</si>
  <si>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</si>
  <si>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</si>
  <si>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</si>
  <si>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</si>
  <si>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</si>
  <si>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</si>
  <si>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</si>
  <si>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</si>
  <si>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</si>
  <si>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</si>
  <si>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</si>
  <si>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</si>
  <si>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</si>
  <si>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</si>
  <si>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</si>
  <si>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</si>
  <si>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</si>
  <si>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</si>
  <si>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</si>
  <si>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</si>
  <si>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</si>
  <si>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</si>
  <si>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</si>
  <si>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</si>
  <si>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</si>
  <si>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</si>
  <si>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</si>
  <si>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</si>
  <si>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</si>
  <si>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</si>
  <si>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</si>
  <si>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</si>
  <si>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</si>
  <si>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</si>
  <si>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</si>
  <si>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</si>
  <si>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</si>
  <si>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</si>
  <si>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</si>
  <si>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</si>
  <si>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</si>
  <si>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</si>
  <si>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</si>
  <si>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</si>
  <si>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</si>
  <si>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</si>
  <si>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</si>
  <si>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</si>
  <si>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</si>
  <si>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</si>
  <si>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</si>
  <si>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</si>
  <si>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</si>
  <si>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</si>
  <si>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</si>
  <si>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</si>
  <si>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</si>
  <si>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</si>
  <si>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</si>
  <si>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</si>
  <si>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</si>
  <si>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</si>
  <si>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</si>
  <si>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</si>
  <si>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</si>
  <si>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</si>
  <si>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</si>
  <si>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</si>
  <si>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</si>
  <si>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</si>
  <si>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</si>
  <si>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</si>
  <si>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</si>
  <si>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</si>
  <si>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</si>
  <si>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</si>
  <si>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</si>
  <si>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</si>
  <si>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</si>
  <si>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</si>
  <si>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</si>
  <si>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</si>
  <si>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</si>
  <si>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</si>
  <si>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</si>
  <si>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</si>
  <si>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</si>
  <si>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</si>
  <si>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</si>
  <si>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</si>
  <si>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</si>
  <si>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</si>
  <si>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</si>
  <si>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</si>
  <si>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</si>
  <si>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</si>
  <si>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</si>
  <si>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</si>
  <si>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</si>
  <si>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</si>
  <si>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</si>
  <si>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</si>
  <si>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</si>
  <si>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</si>
  <si>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</si>
  <si>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</si>
  <si>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</si>
  <si>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</si>
  <si>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</si>
  <si>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</si>
  <si>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</si>
  <si>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</si>
  <si>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</si>
  <si>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</si>
  <si>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</si>
  <si>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</si>
  <si>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</si>
  <si>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</si>
  <si>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</si>
  <si>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</si>
  <si>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</si>
  <si>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</si>
  <si>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</si>
  <si>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</si>
  <si>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</si>
  <si>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</si>
  <si>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</si>
  <si>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</si>
  <si>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</si>
  <si>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</si>
  <si>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</si>
  <si>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</si>
  <si>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</si>
  <si>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</si>
  <si>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</si>
  <si>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</si>
  <si>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</si>
  <si>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</si>
  <si>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</si>
  <si>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</si>
  <si>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</si>
  <si>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</si>
  <si>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</si>
  <si>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</si>
  <si>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</si>
  <si>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</si>
  <si>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</si>
  <si>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</si>
  <si>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</si>
  <si>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</si>
  <si>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</si>
  <si>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</si>
  <si>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</si>
  <si>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</si>
  <si>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</si>
  <si>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</si>
  <si>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</si>
  <si>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</si>
  <si>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</si>
  <si>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</si>
  <si>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</si>
  <si>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</si>
  <si>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</si>
  <si>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</si>
  <si>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</si>
  <si>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</si>
  <si>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</si>
  <si>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</si>
  <si>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</si>
  <si>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</si>
  <si>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</si>
  <si>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</si>
  <si>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</si>
  <si>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</si>
  <si>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</si>
  <si>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</si>
  <si>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</si>
  <si>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</si>
  <si>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</si>
  <si>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</si>
  <si>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</si>
  <si>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</si>
  <si>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</si>
  <si>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</si>
  <si>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</si>
  <si>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</si>
  <si>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</si>
  <si>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</si>
  <si>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</si>
  <si>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</si>
  <si>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</si>
  <si>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</si>
  <si>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</si>
  <si>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</si>
  <si>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</si>
  <si>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</si>
  <si>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</si>
  <si>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</si>
  <si>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</si>
  <si>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</si>
  <si>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</si>
  <si>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</si>
  <si>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</si>
  <si>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</si>
  <si>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</si>
  <si>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</si>
  <si>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</si>
  <si>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</si>
  <si>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</si>
  <si>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</si>
  <si>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</si>
  <si>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</si>
  <si>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</si>
  <si>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</si>
  <si>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</si>
  <si>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</si>
  <si>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</si>
  <si>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</si>
  <si>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</si>
  <si>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</si>
  <si>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</si>
  <si>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</si>
  <si>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</si>
  <si>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</si>
  <si>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</si>
  <si>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</si>
  <si>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</si>
  <si>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</si>
  <si>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</si>
  <si>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</si>
  <si>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</si>
  <si>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</si>
  <si>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</si>
  <si>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</si>
  <si>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</si>
  <si>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</si>
  <si>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</si>
  <si>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</si>
  <si>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</si>
  <si>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</si>
  <si>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</si>
  <si>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</si>
  <si>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</si>
  <si>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</si>
  <si>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</si>
  <si>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</si>
  <si>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</si>
  <si>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</si>
  <si>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</si>
  <si>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</si>
  <si>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</si>
  <si>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</si>
  <si>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</si>
  <si>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</si>
  <si>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</si>
  <si>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</si>
  <si>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</si>
  <si>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</si>
  <si>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</si>
  <si>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</si>
  <si>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</si>
  <si>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</si>
  <si>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</si>
  <si>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</si>
  <si>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</si>
  <si>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</si>
  <si>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</si>
  <si>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</si>
  <si>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</si>
  <si>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</si>
  <si>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</si>
  <si>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</si>
  <si>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</si>
  <si>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</si>
  <si>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</si>
  <si>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</si>
  <si>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</si>
  <si>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</si>
  <si>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</si>
  <si>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</si>
  <si>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</si>
  <si>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</si>
  <si>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</si>
  <si>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</si>
  <si>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</si>
  <si>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</si>
  <si>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</si>
  <si>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</si>
  <si>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</si>
  <si>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</si>
  <si>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</si>
  <si>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</si>
  <si>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</si>
  <si>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</si>
  <si>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</si>
  <si>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</si>
  <si>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</si>
  <si>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</si>
  <si>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</si>
  <si>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</si>
  <si>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</si>
  <si>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</si>
  <si>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</si>
  <si>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</si>
  <si>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</si>
  <si>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</si>
  <si>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</si>
  <si>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</si>
  <si>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</si>
  <si>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</si>
  <si>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</si>
  <si>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</si>
  <si>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</si>
  <si>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</si>
  <si>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</si>
  <si>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</si>
  <si>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</si>
  <si>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</si>
  <si>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</si>
  <si>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</si>
  <si>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</si>
  <si>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</si>
  <si>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</si>
  <si>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</si>
  <si>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</si>
  <si>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</si>
  <si>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</si>
  <si>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</si>
  <si>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</si>
  <si>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</si>
  <si>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</si>
  <si>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</si>
  <si>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</si>
  <si>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</si>
  <si>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</si>
  <si>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</si>
  <si>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</si>
  <si>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</si>
  <si>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</si>
  <si>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</si>
  <si>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</si>
  <si>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</si>
  <si>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</si>
  <si>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</si>
  <si>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</si>
  <si>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</si>
  <si>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</si>
  <si>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</si>
  <si>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</si>
  <si>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</si>
  <si>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</si>
  <si>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</si>
  <si>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</si>
  <si>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</si>
  <si>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</si>
  <si>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</si>
  <si>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</si>
  <si>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</si>
  <si>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</si>
  <si>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</si>
  <si>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</si>
  <si>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</si>
  <si>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</si>
  <si>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</si>
  <si>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</si>
  <si>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</si>
  <si>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</si>
  <si>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</si>
  <si>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</si>
  <si>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</si>
  <si>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</si>
  <si>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</si>
  <si>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</si>
  <si>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</si>
  <si>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</si>
  <si>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</si>
  <si>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</si>
  <si>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</si>
  <si>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</si>
  <si>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</si>
  <si>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</si>
  <si>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</si>
  <si>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</si>
  <si>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</si>
  <si>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</si>
  <si>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</si>
  <si>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</si>
  <si>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</si>
  <si>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</si>
  <si>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</si>
  <si>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</si>
  <si>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</si>
  <si>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</si>
  <si>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</si>
  <si>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</si>
  <si>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</si>
  <si>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</si>
  <si>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</si>
  <si>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</si>
  <si>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</si>
  <si>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</si>
  <si>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</si>
  <si>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</si>
  <si>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</si>
  <si>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</si>
  <si>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</si>
  <si>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</si>
  <si>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</si>
  <si>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</si>
  <si>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</si>
  <si>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</si>
  <si>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</si>
  <si>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</si>
  <si>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</si>
  <si>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</si>
  <si>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</si>
  <si>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</si>
  <si>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</si>
  <si>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</si>
  <si>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</si>
  <si>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</si>
  <si>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</si>
  <si>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</si>
  <si>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</si>
  <si>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</si>
  <si>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</si>
  <si>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</si>
  <si>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</si>
  <si>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</si>
  <si>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</si>
  <si>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</si>
  <si>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</si>
  <si>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</si>
  <si>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</si>
  <si>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</si>
  <si>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</si>
  <si>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</si>
  <si>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</si>
  <si>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</si>
  <si>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</si>
  <si>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</si>
  <si>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</si>
  <si>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</si>
  <si>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</si>
  <si>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</si>
  <si>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</si>
  <si>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</si>
  <si>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</si>
  <si>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</si>
  <si>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</si>
  <si>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</si>
  <si>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</si>
  <si>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</si>
  <si>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</si>
  <si>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</si>
  <si>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</si>
  <si>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</si>
  <si>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</si>
  <si>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</si>
  <si>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</si>
  <si>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</si>
  <si>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</si>
  <si>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</si>
  <si>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</si>
  <si>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</si>
  <si>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</si>
  <si>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</si>
  <si>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</si>
  <si>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</si>
  <si>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</si>
  <si>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</si>
  <si>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</si>
  <si>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</si>
  <si>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</si>
  <si>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</si>
  <si>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</si>
  <si>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</si>
  <si>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</si>
  <si>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</si>
  <si>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</si>
  <si>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</si>
  <si>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</si>
  <si>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</si>
  <si>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</si>
  <si>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</si>
  <si>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</si>
  <si>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</si>
  <si>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</si>
  <si>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</si>
  <si>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</si>
  <si>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</si>
  <si>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</si>
  <si>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</si>
  <si>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</si>
  <si>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</si>
  <si>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</si>
  <si>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</si>
  <si>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</si>
  <si>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</si>
  <si>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</si>
  <si>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</si>
  <si>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</si>
  <si>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</si>
  <si>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</si>
  <si>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</si>
  <si>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</si>
  <si>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</si>
  <si>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</si>
  <si>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</si>
  <si>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</si>
  <si>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</si>
  <si>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</si>
  <si>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</si>
  <si>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</si>
  <si>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</si>
  <si>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</si>
  <si>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</si>
  <si>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</si>
  <si>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</si>
  <si>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</si>
  <si>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</si>
  <si>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</si>
  <si>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</si>
  <si>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</si>
  <si>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</si>
  <si>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</si>
  <si>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</si>
  <si>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</si>
  <si>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</si>
  <si>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</si>
  <si>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</si>
  <si>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</si>
  <si>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</si>
  <si>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</si>
  <si>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</si>
  <si>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</si>
  <si>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</si>
  <si>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</si>
  <si>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</si>
  <si>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</si>
  <si>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</si>
  <si>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</si>
  <si>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</si>
  <si>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</si>
  <si>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</si>
  <si>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</si>
  <si>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</si>
  <si>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</si>
  <si>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</si>
  <si>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</si>
  <si>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</si>
  <si>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</si>
  <si>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</si>
  <si>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</si>
  <si>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</si>
  <si>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</si>
  <si>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</si>
  <si>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</si>
  <si>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</si>
  <si>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</si>
  <si>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</si>
  <si>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</si>
  <si>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</si>
  <si>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</si>
  <si>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</si>
  <si>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</si>
  <si>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</si>
  <si>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</si>
  <si>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</si>
  <si>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</si>
  <si>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</si>
  <si>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</si>
  <si>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</si>
  <si>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</si>
  <si>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</si>
  <si>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</si>
  <si>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</si>
  <si>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</si>
  <si>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</si>
  <si>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</si>
  <si>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</si>
  <si>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</si>
  <si>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</si>
  <si>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</si>
  <si>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</si>
  <si>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</si>
  <si>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</si>
  <si>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</si>
  <si>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</si>
  <si>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</si>
  <si>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</si>
  <si>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</si>
  <si>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</si>
  <si>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</si>
  <si>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</si>
  <si>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</si>
  <si>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</si>
  <si>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</si>
  <si>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</si>
  <si>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</si>
  <si>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</si>
  <si>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</si>
  <si>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</si>
  <si>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</si>
  <si>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</si>
  <si>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</si>
  <si>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</si>
  <si>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</si>
  <si>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</si>
  <si>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</si>
  <si>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</si>
  <si>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</si>
  <si>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</si>
  <si>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</si>
  <si>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</si>
  <si>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</si>
  <si>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</si>
  <si>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</si>
  <si>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</si>
  <si>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</si>
  <si>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</si>
  <si>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</si>
  <si>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</si>
  <si>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</si>
  <si>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</si>
  <si>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</si>
  <si>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</si>
  <si>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</si>
  <si>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</si>
  <si>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</si>
  <si>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</si>
  <si>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</si>
  <si>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</si>
  <si>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</si>
  <si>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</si>
  <si>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</si>
  <si>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</si>
  <si>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</si>
  <si>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</si>
  <si>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</si>
  <si>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</si>
  <si>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</si>
  <si>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</si>
  <si>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</si>
  <si>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</si>
  <si>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</si>
  <si>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</si>
  <si>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</si>
  <si>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</si>
  <si>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</si>
  <si>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</si>
  <si>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</si>
  <si>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</si>
  <si>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</si>
  <si>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</si>
  <si>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</si>
  <si>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</si>
  <si>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</si>
  <si>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</si>
  <si>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</si>
  <si>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</si>
  <si>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</si>
  <si>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</si>
  <si>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</si>
  <si>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</si>
  <si>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</si>
  <si>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</si>
  <si>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</si>
  <si>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</si>
  <si>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</si>
  <si>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</si>
  <si>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</si>
  <si>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</si>
  <si>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</si>
  <si>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</si>
  <si>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</si>
  <si>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</si>
  <si>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</si>
  <si>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</si>
  <si>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</si>
  <si>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</si>
  <si>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</si>
  <si>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</si>
  <si>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</si>
  <si>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</si>
  <si>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</si>
  <si>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</si>
  <si>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</si>
  <si>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</si>
  <si>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</si>
  <si>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</si>
  <si>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</si>
  <si>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</si>
  <si>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</si>
  <si>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</si>
  <si>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</si>
  <si>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</si>
  <si>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</si>
  <si>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</si>
  <si>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</si>
  <si>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</si>
  <si>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</si>
  <si>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</si>
  <si>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</si>
  <si>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</si>
  <si>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</si>
  <si>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</si>
  <si>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</si>
  <si>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</si>
  <si>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</si>
  <si>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</si>
  <si>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</si>
  <si>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</si>
  <si>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</si>
  <si>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</si>
  <si>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</si>
  <si>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</si>
  <si>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</si>
  <si>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</si>
  <si>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</si>
  <si>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</si>
  <si>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</si>
  <si>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</si>
  <si>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</si>
  <si>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</si>
  <si>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</si>
  <si>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</si>
  <si>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</si>
  <si>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</si>
  <si>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</si>
  <si>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</si>
  <si>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</si>
  <si>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</si>
  <si>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</si>
  <si>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</si>
  <si>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</si>
  <si>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</si>
  <si>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</si>
  <si>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</si>
  <si>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</si>
  <si>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</si>
  <si>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</si>
  <si>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</si>
  <si>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</si>
  <si>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</si>
  <si>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</si>
  <si>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</si>
  <si>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</si>
  <si>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</si>
  <si>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</si>
  <si>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</si>
  <si>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</si>
  <si>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</si>
  <si>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</si>
  <si>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</si>
  <si>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</si>
  <si>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</si>
  <si>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</si>
  <si>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</si>
  <si>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</si>
  <si>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</si>
  <si>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</si>
  <si>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</si>
  <si>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</si>
  <si>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</si>
  <si>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</si>
  <si>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</si>
  <si>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</si>
  <si>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</si>
  <si>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</si>
  <si>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</si>
  <si>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</si>
  <si>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</si>
  <si>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</si>
  <si>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</si>
  <si>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</si>
  <si>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</si>
  <si>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</si>
  <si>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</si>
  <si>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</si>
  <si>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</si>
  <si>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</si>
  <si>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</si>
  <si>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</si>
  <si>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</si>
  <si>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</si>
  <si>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</si>
  <si>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</si>
  <si>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</si>
  <si>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</si>
  <si>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</si>
  <si>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</si>
  <si>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</si>
  <si>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</si>
  <si>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</si>
  <si>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</si>
  <si>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</si>
  <si>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</si>
  <si>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</si>
  <si>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</si>
  <si>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</si>
  <si>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</si>
  <si>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</si>
  <si>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</si>
  <si>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</si>
  <si>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</si>
  <si>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</si>
  <si>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</si>
  <si>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</si>
  <si>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</si>
  <si>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</si>
  <si>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</si>
  <si>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</si>
  <si>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</si>
  <si>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</si>
  <si>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</si>
  <si>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</si>
  <si>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</si>
  <si>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</si>
  <si>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</si>
  <si>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</si>
  <si>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</si>
  <si>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</si>
  <si>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</si>
  <si>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</si>
  <si>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</si>
  <si>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</si>
  <si>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</si>
  <si>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</si>
  <si>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</si>
  <si>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</si>
  <si>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</si>
  <si>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</si>
  <si>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</si>
  <si>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</si>
  <si>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</si>
  <si>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</si>
  <si>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</si>
  <si>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</si>
  <si>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</si>
  <si>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</si>
  <si>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</si>
  <si>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</si>
  <si>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</si>
  <si>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</si>
  <si>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</si>
  <si>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</si>
  <si>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</si>
  <si>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</si>
  <si>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</si>
  <si>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</si>
  <si>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</si>
  <si>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</si>
  <si>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</si>
  <si>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</si>
  <si>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</si>
  <si>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</si>
  <si>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</si>
  <si>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</si>
  <si>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</si>
  <si>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</si>
  <si>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</si>
  <si>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</si>
  <si>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</si>
  <si>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</si>
  <si>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</si>
  <si>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</si>
  <si>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</si>
  <si>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</si>
  <si>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</si>
  <si>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</si>
  <si>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</si>
  <si>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</si>
  <si>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</si>
  <si>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</si>
  <si>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</si>
  <si>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</si>
  <si>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</si>
  <si>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</si>
  <si>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</si>
  <si>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</si>
  <si>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</si>
  <si>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</si>
  <si>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</si>
  <si>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</si>
  <si>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</si>
  <si>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</si>
  <si>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</si>
  <si>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</si>
  <si>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</si>
  <si>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</si>
  <si>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</si>
  <si>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</si>
  <si>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</si>
  <si>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</si>
  <si>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</si>
  <si>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</si>
  <si>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</si>
  <si>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</si>
  <si>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</si>
  <si>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</si>
  <si>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</si>
  <si>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</si>
  <si>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</si>
  <si>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</si>
  <si>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</si>
  <si>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</si>
  <si>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</si>
  <si>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</si>
  <si>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</si>
  <si>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</si>
  <si>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</si>
  <si>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</si>
  <si>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</si>
  <si>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</si>
  <si>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</si>
  <si>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</si>
  <si>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</si>
  <si>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</si>
  <si>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</si>
  <si>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</si>
  <si>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</si>
  <si>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</si>
  <si>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</si>
  <si>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</si>
  <si>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</si>
  <si>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</si>
  <si>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</si>
  <si>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</si>
  <si>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</si>
  <si>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</si>
  <si>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</si>
  <si>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</si>
  <si>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</si>
  <si>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</si>
  <si>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</si>
  <si>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</si>
  <si>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</si>
  <si>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</si>
  <si>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</si>
  <si>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</si>
  <si>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</si>
  <si>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</si>
  <si>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</si>
  <si>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</si>
  <si>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</si>
  <si>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</si>
  <si>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</si>
  <si>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</si>
  <si>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</si>
  <si>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</si>
  <si>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</si>
  <si>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</si>
  <si>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</si>
  <si>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</si>
  <si>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</si>
  <si>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</si>
  <si>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</si>
  <si>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</si>
  <si>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</si>
  <si>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</si>
  <si>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</si>
  <si>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</si>
  <si>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</si>
  <si>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</si>
  <si>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</si>
  <si>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</si>
  <si>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</si>
  <si>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</si>
  <si>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</si>
  <si>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</si>
  <si>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</si>
  <si>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</si>
  <si>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</si>
  <si>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</si>
  <si>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</si>
  <si>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</si>
  <si>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</si>
  <si>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</si>
  <si>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</si>
  <si>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</si>
  <si>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</si>
  <si>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</si>
  <si>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</si>
  <si>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</si>
  <si>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</si>
  <si>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</si>
  <si>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</si>
  <si>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</si>
  <si>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</si>
  <si>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</si>
  <si>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</si>
  <si>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</si>
  <si>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</si>
  <si>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</si>
  <si>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</si>
  <si>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</si>
  <si>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</si>
  <si>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</si>
  <si>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</si>
  <si>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</si>
  <si>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</si>
  <si>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</si>
  <si>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</si>
  <si>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</si>
  <si>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</si>
  <si>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</si>
  <si>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</si>
  <si>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</si>
  <si>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</si>
  <si>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</si>
  <si>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</si>
  <si>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</si>
  <si>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</si>
  <si>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</si>
  <si>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</si>
  <si>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</si>
  <si>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</si>
  <si>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</si>
  <si>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</si>
  <si>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</si>
  <si>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</si>
  <si>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</si>
  <si>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</si>
  <si>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</si>
  <si>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</si>
  <si>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</si>
  <si>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</si>
  <si>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</si>
  <si>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</si>
  <si>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</si>
  <si>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</si>
  <si>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</si>
  <si>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</si>
  <si>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</si>
  <si>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</si>
  <si>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</si>
  <si>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</si>
  <si>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</si>
  <si>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</si>
  <si>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</si>
  <si>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</si>
  <si>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</si>
  <si>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</si>
  <si>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</si>
  <si>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</si>
  <si>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</si>
  <si>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</si>
  <si>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</si>
  <si>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</si>
  <si>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</si>
  <si>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</si>
  <si>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</si>
  <si>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</si>
  <si>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</si>
  <si>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</si>
  <si>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</si>
  <si>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</si>
  <si>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</si>
  <si>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</si>
  <si>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</si>
  <si>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</si>
  <si>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</si>
  <si>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</si>
  <si>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</si>
  <si>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</si>
  <si>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</si>
  <si>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</si>
  <si>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</si>
  <si>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</si>
  <si>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</si>
  <si>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</si>
  <si>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</si>
  <si>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</si>
  <si>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</si>
  <si>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</si>
  <si>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</si>
  <si>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</si>
  <si>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</si>
  <si>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</si>
  <si>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</si>
  <si>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</si>
  <si>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</si>
  <si>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</si>
  <si>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</si>
  <si>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</si>
  <si>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</si>
  <si>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</si>
  <si>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</si>
  <si>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</si>
  <si>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</si>
  <si>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</si>
  <si>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</si>
  <si>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</si>
  <si>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</si>
  <si>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</si>
  <si>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</si>
  <si>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</si>
  <si>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</si>
  <si>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</si>
  <si>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</si>
  <si>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</si>
  <si>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</si>
  <si>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</si>
  <si>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</si>
  <si>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</si>
  <si>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</si>
  <si>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</si>
  <si>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</si>
  <si>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</si>
  <si>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</si>
  <si>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</si>
  <si>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</si>
  <si>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</si>
  <si>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</si>
  <si>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</si>
  <si>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</si>
  <si>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</si>
  <si>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</si>
  <si>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</si>
  <si>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</si>
  <si>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</si>
  <si>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</si>
  <si>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</si>
  <si>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</si>
  <si>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</si>
  <si>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</si>
  <si>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</si>
  <si>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</si>
  <si>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</si>
  <si>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</si>
  <si>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</si>
  <si>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</si>
  <si>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</si>
  <si>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</si>
  <si>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</si>
  <si>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</si>
  <si>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</si>
  <si>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</si>
  <si>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</si>
  <si>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</si>
  <si>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</si>
  <si>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</si>
  <si>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</si>
  <si>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</si>
  <si>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</si>
  <si>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</si>
  <si>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</si>
  <si>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</si>
  <si>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</si>
  <si>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</si>
  <si>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</si>
  <si>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</si>
  <si>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</si>
  <si>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</si>
  <si>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</si>
  <si>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</si>
  <si>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</si>
  <si>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</si>
  <si>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</si>
  <si>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</si>
  <si>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</si>
  <si>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</si>
  <si>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</si>
  <si>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</si>
  <si>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</si>
  <si>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</si>
  <si>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</si>
  <si>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</si>
  <si>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</si>
  <si>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</si>
  <si>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</si>
  <si>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</si>
  <si>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</si>
  <si>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</si>
  <si>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</si>
  <si>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</si>
  <si>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</si>
  <si>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</si>
  <si>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</si>
  <si>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</si>
  <si>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</si>
  <si>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</si>
  <si>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</si>
  <si>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</si>
  <si>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</si>
  <si>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</si>
  <si>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</si>
  <si>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</si>
  <si>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</si>
  <si>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</si>
  <si>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</si>
  <si>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</si>
  <si>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</si>
  <si>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</si>
  <si>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</si>
  <si>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</si>
  <si>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</si>
  <si>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</si>
  <si>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</si>
  <si>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</si>
  <si>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</si>
  <si>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</si>
  <si>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</si>
  <si>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</si>
  <si>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</si>
  <si>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</si>
  <si>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</si>
  <si>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</si>
  <si>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</si>
  <si>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</si>
  <si>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</si>
  <si>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</si>
  <si>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</si>
  <si>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</si>
  <si>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</si>
  <si>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</si>
  <si>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</si>
  <si>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</si>
  <si>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</si>
  <si>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</si>
  <si>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</si>
  <si>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</si>
  <si>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</si>
  <si>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</si>
  <si>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</si>
  <si>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</si>
  <si>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</si>
  <si>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</si>
  <si>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</si>
  <si>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</si>
  <si>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</si>
  <si>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</si>
  <si>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</si>
  <si>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</si>
  <si>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</si>
  <si>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</si>
  <si>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</si>
  <si>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</si>
  <si>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</si>
  <si>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</si>
  <si>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</si>
  <si>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</si>
  <si>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</si>
  <si>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</si>
  <si>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</si>
  <si>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</si>
  <si>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</si>
  <si>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</si>
  <si>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</si>
  <si>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</si>
  <si>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</si>
  <si>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</si>
  <si>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</si>
  <si>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</si>
  <si>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</si>
  <si>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</si>
  <si>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</si>
  <si>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</si>
  <si>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</si>
  <si>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</si>
  <si>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</si>
  <si>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</si>
  <si>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</si>
  <si>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</si>
  <si>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</si>
  <si>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</si>
  <si>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</si>
  <si>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</si>
  <si>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</si>
  <si>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</si>
  <si>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</si>
  <si>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</si>
  <si>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</si>
  <si>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</si>
  <si>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</si>
  <si>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</si>
  <si>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</si>
  <si>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</si>
  <si>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</si>
  <si>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</si>
  <si>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</si>
  <si>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</si>
  <si>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</si>
  <si>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</si>
  <si>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</si>
  <si>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</si>
  <si>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</si>
  <si>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</si>
  <si>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</si>
  <si>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</si>
  <si>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</si>
  <si>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</si>
  <si>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</si>
  <si>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</si>
  <si>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</si>
  <si>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</si>
  <si>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</si>
  <si>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</si>
  <si>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</si>
  <si>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</si>
  <si>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</si>
  <si>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</si>
  <si>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</si>
  <si>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</si>
  <si>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</si>
  <si>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</si>
  <si>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</si>
  <si>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</si>
  <si>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</si>
  <si>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</si>
  <si>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</si>
  <si>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</si>
  <si>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</si>
  <si>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</si>
  <si>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</si>
  <si>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</si>
  <si>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</si>
  <si>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</si>
  <si>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</si>
  <si>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</si>
  <si>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</si>
  <si>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</si>
  <si>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</si>
  <si>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</si>
  <si>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</si>
  <si>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</si>
  <si>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</si>
  <si>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</si>
  <si>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</si>
  <si>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</si>
  <si>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</si>
  <si>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</si>
  <si>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</si>
  <si>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</si>
  <si>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</si>
  <si>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</si>
  <si>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</si>
  <si>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</si>
  <si>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</si>
  <si>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</si>
  <si>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</si>
  <si>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</si>
  <si>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</si>
  <si>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</si>
  <si>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</si>
  <si>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</si>
  <si>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</si>
  <si>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</si>
  <si>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</si>
  <si>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</si>
  <si>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</si>
  <si>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</si>
  <si>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</si>
  <si>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</si>
  <si>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</si>
  <si>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</si>
  <si>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</si>
  <si>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</si>
  <si>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</si>
  <si>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</si>
  <si>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</si>
  <si>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</si>
  <si>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</si>
  <si>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</si>
  <si>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</si>
  <si>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</si>
  <si>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</si>
  <si>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</si>
  <si>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</si>
  <si>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</si>
  <si>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</si>
  <si>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</si>
  <si>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</si>
  <si>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</si>
  <si>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</si>
  <si>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</si>
  <si>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</si>
  <si>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</si>
  <si>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</si>
  <si>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</si>
  <si>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</si>
  <si>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</si>
  <si>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</si>
  <si>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</si>
  <si>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</si>
  <si>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</si>
  <si>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</si>
  <si>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</si>
  <si>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</si>
  <si>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</si>
  <si>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</si>
  <si>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</si>
  <si>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</si>
  <si>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</si>
  <si>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</si>
  <si>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</si>
  <si>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</si>
  <si>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</si>
  <si>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</si>
  <si>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</si>
  <si>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</si>
  <si>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</si>
  <si>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</si>
  <si>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</si>
  <si>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</si>
  <si>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</si>
  <si>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</si>
  <si>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</si>
  <si>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</si>
  <si>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</si>
  <si>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</si>
  <si>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</si>
  <si>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</si>
  <si>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</si>
  <si>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</si>
  <si>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</si>
  <si>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</si>
  <si>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</si>
  <si>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</si>
  <si>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</si>
  <si>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</si>
  <si>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</si>
  <si>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</si>
  <si>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</si>
  <si>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</si>
  <si>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</si>
  <si>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</si>
  <si>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</si>
  <si>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</si>
  <si>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</si>
  <si>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</si>
  <si>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</si>
  <si>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</si>
  <si>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</si>
  <si>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</si>
  <si>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</si>
  <si>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</si>
  <si>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</si>
  <si>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</si>
  <si>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</si>
  <si>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</si>
  <si>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</si>
  <si>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</si>
  <si>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</si>
  <si>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</si>
  <si>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</si>
  <si>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</si>
  <si>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</si>
  <si>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</si>
  <si>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</si>
  <si>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</si>
  <si>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</si>
  <si>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</si>
  <si>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</si>
  <si>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</si>
  <si>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</si>
  <si>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</si>
  <si>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</si>
  <si>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</si>
  <si>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</si>
  <si>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</si>
  <si>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</si>
  <si>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</si>
  <si>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</si>
  <si>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</si>
  <si>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</si>
  <si>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</si>
  <si>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</si>
  <si>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</si>
  <si>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</si>
  <si>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</si>
  <si>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</si>
  <si>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</si>
  <si>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</si>
  <si>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</si>
  <si>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</si>
  <si>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</si>
  <si>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</si>
  <si>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</si>
  <si>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</si>
  <si>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</si>
  <si>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</si>
  <si>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</si>
  <si>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</si>
  <si>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</si>
  <si>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</si>
  <si>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</si>
  <si>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</si>
  <si>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</si>
  <si>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</si>
  <si>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</si>
  <si>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</si>
  <si>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</si>
  <si>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</si>
  <si>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</si>
  <si>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</si>
  <si>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</si>
  <si>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</si>
  <si>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</si>
  <si>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</si>
  <si>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</si>
  <si>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</si>
  <si>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</si>
  <si>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</si>
  <si>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</si>
  <si>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</si>
  <si>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</si>
  <si>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</si>
  <si>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</si>
  <si>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</si>
  <si>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</si>
  <si>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</si>
  <si>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</si>
  <si>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</si>
  <si>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</si>
  <si>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</si>
  <si>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</si>
  <si>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</si>
  <si>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</si>
  <si>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</si>
  <si>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</si>
  <si>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</si>
  <si>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</si>
  <si>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</si>
  <si>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</si>
  <si>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</si>
  <si>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</si>
  <si>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</si>
  <si>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</si>
  <si>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</si>
  <si>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</si>
  <si>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</si>
  <si>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</si>
  <si>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</si>
  <si>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</si>
  <si>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</si>
  <si>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</si>
  <si>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</si>
  <si>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</si>
  <si>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</si>
  <si>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</si>
  <si>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</si>
  <si>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</si>
  <si>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</si>
  <si>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</si>
  <si>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</si>
  <si>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</si>
  <si>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</si>
  <si>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</si>
  <si>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</si>
  <si>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</si>
  <si>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</si>
  <si>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</si>
  <si>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</si>
  <si>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</si>
  <si>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</si>
  <si>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</si>
  <si>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</si>
  <si>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</si>
  <si>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</si>
  <si>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</si>
  <si>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</si>
  <si>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</si>
  <si>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</si>
  <si>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</si>
  <si>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</si>
  <si>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</si>
  <si>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</si>
  <si>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</si>
  <si>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</si>
  <si>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</si>
  <si>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</si>
  <si>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</si>
  <si>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</si>
  <si>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</si>
  <si>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</si>
  <si>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</si>
  <si>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</si>
  <si>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</si>
  <si>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</si>
  <si>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</si>
  <si>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</si>
  <si>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</si>
  <si>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</si>
  <si>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</si>
  <si>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</si>
  <si>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</si>
  <si>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</si>
  <si>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</si>
  <si>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</si>
  <si>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</si>
  <si>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</si>
  <si>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</si>
  <si>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</si>
  <si>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</si>
  <si>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</si>
  <si>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</si>
  <si>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</si>
  <si>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</si>
  <si>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</si>
  <si>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</si>
  <si>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</si>
  <si>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</si>
  <si>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</si>
  <si>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</si>
  <si>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</si>
  <si>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</si>
  <si>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</si>
  <si>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</si>
  <si>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</si>
  <si>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</si>
  <si>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</si>
  <si>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</si>
  <si>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</si>
  <si>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</si>
  <si>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</si>
  <si>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</si>
  <si>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</si>
  <si>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</si>
  <si>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</si>
  <si>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</si>
  <si>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</si>
  <si>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</si>
  <si>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</si>
  <si>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</si>
  <si>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</si>
  <si>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</si>
  <si>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</si>
  <si>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</si>
  <si>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</si>
  <si>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</si>
  <si>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</si>
  <si>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</si>
  <si>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</si>
  <si>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</si>
  <si>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</si>
  <si>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</si>
  <si>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</si>
  <si>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</si>
  <si>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</si>
  <si>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</si>
  <si>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</si>
  <si>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</si>
  <si>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</si>
  <si>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</si>
  <si>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</si>
  <si>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</si>
  <si>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</si>
  <si>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</si>
  <si>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</si>
  <si>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</si>
  <si>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</si>
  <si>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</si>
  <si>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</si>
  <si>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</si>
  <si>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</si>
  <si>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</si>
  <si>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</si>
  <si>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</si>
  <si>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</si>
  <si>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</si>
  <si>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</si>
  <si>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</si>
  <si>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</si>
  <si>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</si>
  <si>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</si>
  <si>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</si>
  <si>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</si>
  <si>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</si>
  <si>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</si>
  <si>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</si>
  <si>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</si>
  <si>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</si>
  <si>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</si>
  <si>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</si>
  <si>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</si>
  <si>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</si>
  <si>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</si>
  <si>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</si>
  <si>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</si>
  <si>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</si>
  <si>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</si>
  <si>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</si>
  <si>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</si>
  <si>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</si>
  <si>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</si>
  <si>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</si>
  <si>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</si>
  <si>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</si>
  <si>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</si>
  <si>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</si>
  <si>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</si>
  <si>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</si>
  <si>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</si>
  <si>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</si>
  <si>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</si>
  <si>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</si>
  <si>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</si>
  <si>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</si>
  <si>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</si>
  <si>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</si>
  <si>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</si>
  <si>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</si>
  <si>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</si>
  <si>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</si>
  <si>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</si>
  <si>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</si>
  <si>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</si>
  <si>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</si>
  <si>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</si>
  <si>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</si>
  <si>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</si>
  <si>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</si>
  <si>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</si>
  <si>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</si>
  <si>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</si>
  <si>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</si>
  <si>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</si>
  <si>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</si>
  <si>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</si>
  <si>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</si>
  <si>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</si>
  <si>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</si>
  <si>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</si>
  <si>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</si>
  <si>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</si>
  <si>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</si>
  <si>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</si>
  <si>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</si>
  <si>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</si>
  <si>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</si>
  <si>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</si>
  <si>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</si>
  <si>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</si>
  <si>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</si>
  <si>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</si>
  <si>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</si>
  <si>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</si>
  <si>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</si>
  <si>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</si>
  <si>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</si>
  <si>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</si>
  <si>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</si>
  <si>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</si>
  <si>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</si>
  <si>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</si>
  <si>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</si>
  <si>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</si>
  <si>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</si>
  <si>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</si>
  <si>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</si>
  <si>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</si>
  <si>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</si>
  <si>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</si>
  <si>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</si>
  <si>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</si>
  <si>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</si>
  <si>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</si>
  <si>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</si>
  <si>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</si>
  <si>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</si>
  <si>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</si>
  <si>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</si>
  <si>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</si>
  <si>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</si>
  <si>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</si>
  <si>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</si>
  <si>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</si>
  <si>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</si>
  <si>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</si>
  <si>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</si>
  <si>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</si>
  <si>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</si>
  <si>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</si>
  <si>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</si>
  <si>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</si>
  <si>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</si>
  <si>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</si>
  <si>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</si>
  <si>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</si>
  <si>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</si>
  <si>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</si>
  <si>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</si>
  <si>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</si>
  <si>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</si>
  <si>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</si>
  <si>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</si>
  <si>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</si>
  <si>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</si>
  <si>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</si>
  <si>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</si>
  <si>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</si>
  <si>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</si>
  <si>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</si>
  <si>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</si>
  <si>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</si>
  <si>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</si>
  <si>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</si>
  <si>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</si>
  <si>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</si>
  <si>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</si>
  <si>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</si>
  <si>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</si>
  <si>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</si>
  <si>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</si>
  <si>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</si>
  <si>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</si>
  <si>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</si>
  <si>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</si>
  <si>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</si>
  <si>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</si>
  <si>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</si>
  <si>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</si>
  <si>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</si>
  <si>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</si>
  <si>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</si>
  <si>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</si>
  <si>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</si>
  <si>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</si>
  <si>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</si>
  <si>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</si>
  <si>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</si>
  <si>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</si>
  <si>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</si>
  <si>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</si>
  <si>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</si>
  <si>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</si>
  <si>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</si>
  <si>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</si>
  <si>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</si>
  <si>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</si>
  <si>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</si>
  <si>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</si>
  <si>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</si>
  <si>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</si>
  <si>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</si>
  <si>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</si>
  <si>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</si>
  <si>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</si>
  <si>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</si>
  <si>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</si>
  <si>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</si>
  <si>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</si>
  <si>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</si>
  <si>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</si>
  <si>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</si>
  <si>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</si>
  <si>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</si>
  <si>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</si>
  <si>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</si>
  <si>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</si>
  <si>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</si>
  <si>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</si>
  <si>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</si>
  <si>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</si>
  <si>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</si>
  <si>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</si>
  <si>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</si>
  <si>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</si>
  <si>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</si>
  <si>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</si>
  <si>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</si>
  <si>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</si>
  <si>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</si>
  <si>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</si>
  <si>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</si>
  <si>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</si>
  <si>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</si>
  <si>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</si>
  <si>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</si>
  <si>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</si>
  <si>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</si>
  <si>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</si>
  <si>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</si>
  <si>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</si>
  <si>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</si>
  <si>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</si>
  <si>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</si>
  <si>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</si>
  <si>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</si>
  <si>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</si>
  <si>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</si>
  <si>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</si>
  <si>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</si>
  <si>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</si>
  <si>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</si>
  <si>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</si>
  <si>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</si>
  <si>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</si>
  <si>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</si>
  <si>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</si>
  <si>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</si>
  <si>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</si>
  <si>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</si>
  <si>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</si>
  <si>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</si>
  <si>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</si>
  <si>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</si>
  <si>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</si>
  <si>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</si>
  <si>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</si>
  <si>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</si>
  <si>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</si>
  <si>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</si>
  <si>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</si>
  <si>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</si>
  <si>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</si>
  <si>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</si>
  <si>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</si>
  <si>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</si>
  <si>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</si>
  <si>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</si>
  <si>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</si>
  <si>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</si>
  <si>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</si>
  <si>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</si>
  <si>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</si>
  <si>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</si>
  <si>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</si>
  <si>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</si>
  <si>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</si>
  <si>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</si>
  <si>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</si>
  <si>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</si>
  <si>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</si>
  <si>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</si>
  <si>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</si>
  <si>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</si>
  <si>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</si>
  <si>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</si>
  <si>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</si>
  <si>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</si>
  <si>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</si>
  <si>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</si>
  <si>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</si>
  <si>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</si>
  <si>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</si>
  <si>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</si>
  <si>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</si>
  <si>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</si>
  <si>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</si>
  <si>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</si>
  <si>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</si>
  <si>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</si>
  <si>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</si>
  <si>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</si>
  <si>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</si>
  <si>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</si>
  <si>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</si>
  <si>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</si>
  <si>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</si>
  <si>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</si>
  <si>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</si>
  <si>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</si>
  <si>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</si>
  <si>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</si>
  <si>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</si>
  <si>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</si>
  <si>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</si>
  <si>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</si>
  <si>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</si>
  <si>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</si>
  <si>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</si>
  <si>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</si>
  <si>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</si>
  <si>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</si>
  <si>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</si>
  <si>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</si>
  <si>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</si>
  <si>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</si>
  <si>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</si>
  <si>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</si>
  <si>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</si>
  <si>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</si>
  <si>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</si>
  <si>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</si>
  <si>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</si>
  <si>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</si>
  <si>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</si>
  <si>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</si>
  <si>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</si>
  <si>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</si>
  <si>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</si>
  <si>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</si>
  <si>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</si>
  <si>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</si>
  <si>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</si>
  <si>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</si>
  <si>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</si>
  <si>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</si>
  <si>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</si>
  <si>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</si>
  <si>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</si>
  <si>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</si>
  <si>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</si>
  <si>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</si>
  <si>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</si>
  <si>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</si>
  <si>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</si>
  <si>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</si>
  <si>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</si>
  <si>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</si>
  <si>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</si>
  <si>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</si>
  <si>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</si>
  <si>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</si>
  <si>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</si>
  <si>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</si>
  <si>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</si>
  <si>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</si>
  <si>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</si>
  <si>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</si>
  <si>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</si>
  <si>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</si>
  <si>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</si>
  <si>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</si>
  <si>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</si>
  <si>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</si>
  <si>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</si>
  <si>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</si>
  <si>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</si>
  <si>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</si>
  <si>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</si>
  <si>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</si>
  <si>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</si>
  <si>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</si>
  <si>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</si>
  <si>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</si>
  <si>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</si>
  <si>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</si>
  <si>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</si>
  <si>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</si>
  <si>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</si>
  <si>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</si>
  <si>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</si>
  <si>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</si>
  <si>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</si>
  <si>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</si>
  <si>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</si>
  <si>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</si>
  <si>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</si>
  <si>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</si>
  <si>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</si>
  <si>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</si>
  <si>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</si>
  <si>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</si>
  <si>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</si>
  <si>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</si>
  <si>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</si>
  <si>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</si>
  <si>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</si>
  <si>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</si>
  <si>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</si>
  <si>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</si>
  <si>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</si>
  <si>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</si>
  <si>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</si>
  <si>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</si>
  <si>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</si>
  <si>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</si>
  <si>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</si>
  <si>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</si>
  <si>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</si>
  <si>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</si>
  <si>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</si>
  <si>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</si>
  <si>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</si>
  <si>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</si>
  <si>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</si>
  <si>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</si>
  <si>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</si>
  <si>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</si>
  <si>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</si>
  <si>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</si>
  <si>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</si>
  <si>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</si>
  <si>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</si>
  <si>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</si>
  <si>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</si>
  <si>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</si>
  <si>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</si>
  <si>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</si>
  <si>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</si>
  <si>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</si>
  <si>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</si>
  <si>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</si>
  <si>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</si>
  <si>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</si>
  <si>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</si>
  <si>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</si>
  <si>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</si>
  <si>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</si>
  <si>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</si>
  <si>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</si>
  <si>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</si>
  <si>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</si>
  <si>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</si>
  <si>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</si>
  <si>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</si>
  <si>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</si>
  <si>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</si>
  <si>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</si>
  <si>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</si>
  <si>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</si>
  <si>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</si>
  <si>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</si>
  <si>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</si>
  <si>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</si>
  <si>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</si>
  <si>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</si>
  <si>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</si>
  <si>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</si>
  <si>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</si>
  <si>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</si>
  <si>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</si>
  <si>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</si>
  <si>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</si>
  <si>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</si>
  <si>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</si>
  <si>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</si>
  <si>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</si>
  <si>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</si>
  <si>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</si>
  <si>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</si>
  <si>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</si>
  <si>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</si>
  <si>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</si>
  <si>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</si>
  <si>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</si>
  <si>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</si>
  <si>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</si>
  <si>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</si>
  <si>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</si>
  <si>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</si>
  <si>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</si>
  <si>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</si>
  <si>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</si>
  <si>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</si>
  <si>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</si>
  <si>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</si>
  <si>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</si>
  <si>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</si>
  <si>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</si>
  <si>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</si>
  <si>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</si>
  <si>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</si>
  <si>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</si>
  <si>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</si>
  <si>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</si>
  <si>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</si>
  <si>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</si>
  <si>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</si>
  <si>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</si>
  <si>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</si>
  <si>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</si>
  <si>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</si>
  <si>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</si>
  <si>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</si>
  <si>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</si>
  <si>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</si>
  <si>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</si>
  <si>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</si>
  <si>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</si>
  <si>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</si>
  <si>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</si>
  <si>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</si>
  <si>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</si>
  <si>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</si>
  <si>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</si>
  <si>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</si>
  <si>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</si>
  <si>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</si>
  <si>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</si>
  <si>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</si>
  <si>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</si>
  <si>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</si>
  <si>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</si>
  <si>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</si>
  <si>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</si>
  <si>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</si>
  <si>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</si>
  <si>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</si>
  <si>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</si>
  <si>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</si>
  <si>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</si>
  <si>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</si>
  <si>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</si>
  <si>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</si>
  <si>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</si>
  <si>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</si>
  <si>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</si>
  <si>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</si>
  <si>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</si>
  <si>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</si>
  <si>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</si>
  <si>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</si>
  <si>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</si>
  <si>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</si>
  <si>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</si>
  <si>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</si>
  <si>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</si>
  <si>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</si>
  <si>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</si>
  <si>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</si>
  <si>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</si>
  <si>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</si>
  <si>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</si>
  <si>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</si>
  <si>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</si>
  <si>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</si>
  <si>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</si>
  <si>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</si>
  <si>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</si>
  <si>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</si>
  <si>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</si>
  <si>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</si>
  <si>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</si>
  <si>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</si>
  <si>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</si>
  <si>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</si>
  <si>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</si>
  <si>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</si>
  <si>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</si>
  <si>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</si>
  <si>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</si>
  <si>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</si>
  <si>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</si>
  <si>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</si>
  <si>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</si>
  <si>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</si>
  <si>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</si>
  <si>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</si>
  <si>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</si>
  <si>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</si>
  <si>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</si>
  <si>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</si>
  <si>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</si>
  <si>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</si>
  <si>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</si>
  <si>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</si>
  <si>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</si>
  <si>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</si>
  <si>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</si>
  <si>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</si>
  <si>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</si>
  <si>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</si>
  <si>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</si>
  <si>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</si>
  <si>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</si>
  <si>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</si>
  <si>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</si>
  <si>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</si>
  <si>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</si>
  <si>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</si>
  <si>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</si>
  <si>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</si>
  <si>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</si>
  <si>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</si>
  <si>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</si>
  <si>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</si>
  <si>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</si>
  <si>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</si>
  <si>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</si>
  <si>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</si>
  <si>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</si>
  <si>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</si>
  <si>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</si>
  <si>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</si>
  <si>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</si>
  <si>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</si>
  <si>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</si>
  <si>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</si>
  <si>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</si>
  <si>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</si>
  <si>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</si>
  <si>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</si>
  <si>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</si>
  <si>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</si>
  <si>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</si>
  <si>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</si>
  <si>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</si>
  <si>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</si>
  <si>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</si>
  <si>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</si>
  <si>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</si>
  <si>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</si>
  <si>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</si>
  <si>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</si>
  <si>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</si>
  <si>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</si>
  <si>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</si>
  <si>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</si>
  <si>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</si>
  <si>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</si>
  <si>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</si>
  <si>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</si>
  <si>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</si>
  <si>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</si>
  <si>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</si>
  <si>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</si>
  <si>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</si>
  <si>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</si>
  <si>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</si>
  <si>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</si>
  <si>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</si>
  <si>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</si>
  <si>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</si>
  <si>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</si>
  <si>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</si>
  <si>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</si>
  <si>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</si>
  <si>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</si>
  <si>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</si>
  <si>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</si>
  <si>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</si>
  <si>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</si>
  <si>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</si>
  <si>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</si>
  <si>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</si>
  <si>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</si>
  <si>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</si>
  <si>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</si>
  <si>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</si>
  <si>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</si>
  <si>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</si>
  <si>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</si>
  <si>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</si>
  <si>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</si>
  <si>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</si>
  <si>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</si>
  <si>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</si>
  <si>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</si>
  <si>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</si>
  <si>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</si>
  <si>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</si>
  <si>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</si>
  <si>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</si>
  <si>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</si>
  <si>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</si>
  <si>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</si>
  <si>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</si>
  <si>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</si>
  <si>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</si>
  <si>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</si>
  <si>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</si>
  <si>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</si>
  <si>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</si>
  <si>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</si>
  <si>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</si>
  <si>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</si>
  <si>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</si>
  <si>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</si>
  <si>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</si>
  <si>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</si>
  <si>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</si>
  <si>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</si>
  <si>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</si>
  <si>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</si>
  <si>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</si>
  <si>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</si>
  <si>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</si>
  <si>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</si>
  <si>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</si>
  <si>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</si>
  <si>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</si>
  <si>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</si>
  <si>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</si>
  <si>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</si>
  <si>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</si>
  <si>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</si>
  <si>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</si>
  <si>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</si>
  <si>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</si>
  <si>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</si>
  <si>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</si>
  <si>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</si>
  <si>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</si>
  <si>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</si>
  <si>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</si>
  <si>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</si>
  <si>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</si>
  <si>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</si>
  <si>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</si>
  <si>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</si>
  <si>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</si>
  <si>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</si>
  <si>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</si>
  <si>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</si>
  <si>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</si>
  <si>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</si>
  <si>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</si>
  <si>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</si>
  <si>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</si>
  <si>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</si>
  <si>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</si>
  <si>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</si>
  <si>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</si>
  <si>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</si>
  <si>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</si>
  <si>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</si>
  <si>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</si>
  <si>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</si>
  <si>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</si>
  <si>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</si>
  <si>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</si>
  <si>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</si>
  <si>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</si>
  <si>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</si>
  <si>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</si>
  <si>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</si>
  <si>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</si>
  <si>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</si>
  <si>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</si>
  <si>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</si>
  <si>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</si>
  <si>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</si>
  <si>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</si>
  <si>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</si>
  <si>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</si>
  <si>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</si>
  <si>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</si>
  <si>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</si>
  <si>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</si>
  <si>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</si>
  <si>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</si>
  <si>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</si>
  <si>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</si>
  <si>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</si>
  <si>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</si>
  <si>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</si>
  <si>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</si>
  <si>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</si>
  <si>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</si>
  <si>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</si>
  <si>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</si>
  <si>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</si>
  <si>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</si>
  <si>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</si>
  <si>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</si>
  <si>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</si>
  <si>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</si>
  <si>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</si>
  <si>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</si>
  <si>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</si>
  <si>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</si>
  <si>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</si>
  <si>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</si>
  <si>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</si>
  <si>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</si>
  <si>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</si>
  <si>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</si>
  <si>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</si>
  <si>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</si>
  <si>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</si>
  <si>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</si>
  <si>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</si>
  <si>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</si>
  <si>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</si>
  <si>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</si>
  <si>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</si>
  <si>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</si>
  <si>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</si>
  <si>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</si>
  <si>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</si>
  <si>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</si>
  <si>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</si>
  <si>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</si>
  <si>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</si>
  <si>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</si>
  <si>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</si>
  <si>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</si>
  <si>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</si>
  <si>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</si>
  <si>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</si>
  <si>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</si>
  <si>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</si>
  <si>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</si>
  <si>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</si>
  <si>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</si>
  <si>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</si>
  <si>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</si>
  <si>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</si>
  <si>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</si>
  <si>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</si>
  <si>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</si>
  <si>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</si>
  <si>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</si>
  <si>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</si>
  <si>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</si>
  <si>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</si>
  <si>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</si>
  <si>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</si>
  <si>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</si>
  <si>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</si>
  <si>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</si>
  <si>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</si>
  <si>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</si>
  <si>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</si>
  <si>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</si>
  <si>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</si>
  <si>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</si>
  <si>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</si>
  <si>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</si>
  <si>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</si>
  <si>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</si>
  <si>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</si>
  <si>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</si>
  <si>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</si>
  <si>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</si>
  <si>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</si>
  <si>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</si>
  <si>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</si>
  <si>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</si>
  <si>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</si>
  <si>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</si>
  <si>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</si>
  <si>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</si>
  <si>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</si>
  <si>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</si>
  <si>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</si>
  <si>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</si>
  <si>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</si>
  <si>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</si>
  <si>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</si>
  <si>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</si>
  <si>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</si>
  <si>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</si>
  <si>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</si>
  <si>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</si>
  <si>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</si>
  <si>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</si>
  <si>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</si>
  <si>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</si>
  <si>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</si>
  <si>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</si>
  <si>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</si>
  <si>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</si>
  <si>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</si>
  <si>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</si>
  <si>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</si>
  <si>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</si>
  <si>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</si>
  <si>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</si>
  <si>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</si>
  <si>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</si>
  <si>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</si>
  <si>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</si>
  <si>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</si>
  <si>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</si>
  <si>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</si>
  <si>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</si>
  <si>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</si>
  <si>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</si>
  <si>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</si>
  <si>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</si>
  <si>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</si>
  <si>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</si>
  <si>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</si>
  <si>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</si>
  <si>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</si>
  <si>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</si>
  <si>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</si>
  <si>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</si>
  <si>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</si>
  <si>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</si>
  <si>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</si>
  <si>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</si>
  <si>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</si>
  <si>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</si>
  <si>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</si>
  <si>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</si>
  <si>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</si>
  <si>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</si>
  <si>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</si>
  <si>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</si>
  <si>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</si>
  <si>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</si>
  <si>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</si>
  <si>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</si>
  <si>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</si>
  <si>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</si>
  <si>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</si>
  <si>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</si>
  <si>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</si>
  <si>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</si>
  <si>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</si>
  <si>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</si>
  <si>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</si>
  <si>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</si>
  <si>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</si>
  <si>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</si>
  <si>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</si>
  <si>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</si>
  <si>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</si>
  <si>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</si>
  <si>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</si>
  <si>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</si>
  <si>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</si>
  <si>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</si>
  <si>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</si>
  <si>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</si>
  <si>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</si>
  <si>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</si>
  <si>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</si>
  <si>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</si>
  <si>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</si>
  <si>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</si>
  <si>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</si>
  <si>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</si>
  <si>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</si>
  <si>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</si>
  <si>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</si>
  <si>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</si>
  <si>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</si>
  <si>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</si>
  <si>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</si>
  <si>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</si>
  <si>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</si>
  <si>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</si>
  <si>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</si>
  <si>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</si>
  <si>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</si>
  <si>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</si>
  <si>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</si>
  <si>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</si>
  <si>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</si>
  <si>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</si>
  <si>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</si>
  <si>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</si>
  <si>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</si>
  <si>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</si>
  <si>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</si>
  <si>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</si>
  <si>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</si>
  <si>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</si>
  <si>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</si>
  <si>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</si>
  <si>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</si>
  <si>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</si>
  <si>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</si>
  <si>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</si>
  <si>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</si>
  <si>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</si>
  <si>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</si>
  <si>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</si>
  <si>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</si>
  <si>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</si>
  <si>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</si>
  <si>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</si>
  <si>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</si>
  <si>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</si>
  <si>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</si>
  <si>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</si>
  <si>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</si>
  <si>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</si>
  <si>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</si>
  <si>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</si>
  <si>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</si>
  <si>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</si>
  <si>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</si>
  <si>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</si>
  <si>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</si>
  <si>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</si>
  <si>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</si>
  <si>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</si>
  <si>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</si>
  <si>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</si>
  <si>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</si>
  <si>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</si>
  <si>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</si>
  <si>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</si>
  <si>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</si>
  <si>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</si>
  <si>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</si>
  <si>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</si>
  <si>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</si>
  <si>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</si>
  <si>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</si>
  <si>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</si>
  <si>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</si>
  <si>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</si>
  <si>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</si>
  <si>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</si>
  <si>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</si>
  <si>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</si>
  <si>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</si>
  <si>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</si>
  <si>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</si>
  <si>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</si>
  <si>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</si>
  <si>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</si>
  <si>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</si>
  <si>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</si>
  <si>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</si>
  <si>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</si>
  <si>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</si>
  <si>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</si>
  <si>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</si>
  <si>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</si>
  <si>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</si>
  <si>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</si>
  <si>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</si>
  <si>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</si>
  <si>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</si>
  <si>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</si>
  <si>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</si>
  <si>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</si>
  <si>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</si>
  <si>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</si>
  <si>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</si>
  <si>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</si>
  <si>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</si>
  <si>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</si>
  <si>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</si>
  <si>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</si>
  <si>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</si>
  <si>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</si>
  <si>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</si>
  <si>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</si>
  <si>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</si>
  <si>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</si>
  <si>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</si>
  <si>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</si>
  <si>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</si>
  <si>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</si>
  <si>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</si>
  <si>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</si>
  <si>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</si>
  <si>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</si>
  <si>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</si>
  <si>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</si>
  <si>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</si>
  <si>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</si>
  <si>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</si>
  <si>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</si>
  <si>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</si>
  <si>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</si>
  <si>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</si>
  <si>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</si>
  <si>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</si>
  <si>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</si>
  <si>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</si>
  <si>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</si>
  <si>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</si>
  <si>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</si>
  <si>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</si>
  <si>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</si>
  <si>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</si>
  <si>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</si>
  <si>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</si>
  <si>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</si>
  <si>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</si>
  <si>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</si>
  <si>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</si>
  <si>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</si>
  <si>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</si>
  <si>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</si>
  <si>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</si>
  <si>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</si>
  <si>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</si>
  <si>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</si>
  <si>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</si>
  <si>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</si>
  <si>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</si>
  <si>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</si>
  <si>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</si>
  <si>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</si>
  <si>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</si>
  <si>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</si>
  <si>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</si>
  <si>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</si>
  <si>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</si>
  <si>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</si>
  <si>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</si>
  <si>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</si>
  <si>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</si>
  <si>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</si>
  <si>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</si>
  <si>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</si>
  <si>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</si>
  <si>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</si>
  <si>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</si>
  <si>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</si>
  <si>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</si>
  <si>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</si>
  <si>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</si>
  <si>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</si>
  <si>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</si>
  <si>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</si>
  <si>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</si>
  <si>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</si>
  <si>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</si>
  <si>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</si>
  <si>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</si>
  <si>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</si>
  <si>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</si>
  <si>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</si>
  <si>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</si>
  <si>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</si>
  <si>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</si>
  <si>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</si>
  <si>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</si>
  <si>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</si>
  <si>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</si>
  <si>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</si>
  <si>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</si>
  <si>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</si>
  <si>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</si>
  <si>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</si>
  <si>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</si>
  <si>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</si>
  <si>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</si>
  <si>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</si>
  <si>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</si>
  <si>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</si>
  <si>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</si>
  <si>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</si>
  <si>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</si>
  <si>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</si>
  <si>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</si>
  <si>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</si>
  <si>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</si>
  <si>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</si>
  <si>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</si>
  <si>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</si>
  <si>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</si>
  <si>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</si>
  <si>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</si>
  <si>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</si>
  <si>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</si>
  <si>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</si>
  <si>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</si>
  <si>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</si>
  <si>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</si>
  <si>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</si>
  <si>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</si>
  <si>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</si>
  <si>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</si>
  <si>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</si>
  <si>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</si>
  <si>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</si>
  <si>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</si>
  <si>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</si>
  <si>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</si>
  <si>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</si>
  <si>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</si>
  <si>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</si>
  <si>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</si>
  <si>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</si>
  <si>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</si>
  <si>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</si>
  <si>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</si>
  <si>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</si>
  <si>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</si>
  <si>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</si>
  <si>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</si>
  <si>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</si>
  <si>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</si>
  <si>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</si>
  <si>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</si>
  <si>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</si>
  <si>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</si>
  <si>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</si>
  <si>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</si>
  <si>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</si>
  <si>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</si>
  <si>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</si>
  <si>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</si>
  <si>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</si>
  <si>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</si>
  <si>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</si>
  <si>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</si>
  <si>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</si>
  <si>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</si>
  <si>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</si>
  <si>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</si>
  <si>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</si>
  <si>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</si>
  <si>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</si>
  <si>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</si>
  <si>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</si>
  <si>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</si>
  <si>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</si>
  <si>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</si>
  <si>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</si>
  <si>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</si>
  <si>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</si>
  <si>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</si>
  <si>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</si>
  <si>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</si>
  <si>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</si>
  <si>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</si>
  <si>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</si>
  <si>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</si>
  <si>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</si>
  <si>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</si>
  <si>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</si>
  <si>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</si>
  <si>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</si>
  <si>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</si>
  <si>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</si>
  <si>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</si>
  <si>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</si>
  <si>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</si>
  <si>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</si>
  <si>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</si>
  <si>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</si>
  <si>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</si>
  <si>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</si>
  <si>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</si>
  <si>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</si>
  <si>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</si>
  <si>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</si>
  <si>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</si>
  <si>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</si>
  <si>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</si>
  <si>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</si>
  <si>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</si>
  <si>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</si>
  <si>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</si>
  <si>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</si>
  <si>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</si>
  <si>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</si>
  <si>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</si>
  <si>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</si>
  <si>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</si>
  <si>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</si>
  <si>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</si>
  <si>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</si>
  <si>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</si>
  <si>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</si>
  <si>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</si>
  <si>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</si>
  <si>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</si>
  <si>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</si>
  <si>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</si>
  <si>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</si>
  <si>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</si>
  <si>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</si>
  <si>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</si>
  <si>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</si>
  <si>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</si>
  <si>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</si>
  <si>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</si>
  <si>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</si>
  <si>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</si>
  <si>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</si>
  <si>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</si>
  <si>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</si>
  <si>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</si>
  <si>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</si>
  <si>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</si>
  <si>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</si>
  <si>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</si>
  <si>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</si>
  <si>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</si>
  <si>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</si>
  <si>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</si>
  <si>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</si>
  <si>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</si>
  <si>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</si>
  <si>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</si>
  <si>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</si>
  <si>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</si>
  <si>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</si>
  <si>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</si>
  <si>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</si>
  <si>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</si>
  <si>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</si>
  <si>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</si>
  <si>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</si>
  <si>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</si>
  <si>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</si>
  <si>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</si>
  <si>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</si>
  <si>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</si>
  <si>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</si>
  <si>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</si>
  <si>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</si>
  <si>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</si>
  <si>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</si>
  <si>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</si>
  <si>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</si>
  <si>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</si>
  <si>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</si>
  <si>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</si>
  <si>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</si>
  <si>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</si>
  <si>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</si>
  <si>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</si>
  <si>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</si>
  <si>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</si>
  <si>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</si>
  <si>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</si>
  <si>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</si>
  <si>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</si>
  <si>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</si>
  <si>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</si>
  <si>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</si>
  <si>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</si>
  <si>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</si>
  <si>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</si>
  <si>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</si>
  <si>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</si>
  <si>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</si>
  <si>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</si>
  <si>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</si>
  <si>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</si>
  <si>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</si>
  <si>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</si>
  <si>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</si>
  <si>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</si>
  <si>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</si>
  <si>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</si>
  <si>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</si>
  <si>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</si>
  <si>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</si>
  <si>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</si>
  <si>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</si>
  <si>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</si>
  <si>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</si>
  <si>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</si>
  <si>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</si>
  <si>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</si>
  <si>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</si>
  <si>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</si>
  <si>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</si>
  <si>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</si>
  <si>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</si>
  <si>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</si>
  <si>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</si>
  <si>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</si>
  <si>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</si>
  <si>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</si>
  <si>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</si>
  <si>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</si>
  <si>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</si>
  <si>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</si>
  <si>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</si>
  <si>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</si>
  <si>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</si>
  <si>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</si>
  <si>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</si>
  <si>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</si>
  <si>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</si>
  <si>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</si>
  <si>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</si>
  <si>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</si>
  <si>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</si>
  <si>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</si>
  <si>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</si>
  <si>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</si>
  <si>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</si>
  <si>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</si>
  <si>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</si>
  <si>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</si>
  <si>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</si>
  <si>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</si>
  <si>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</si>
  <si>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</si>
  <si>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</si>
  <si>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</si>
  <si>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</si>
  <si>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</si>
  <si>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</si>
  <si>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</si>
  <si>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</si>
  <si>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</si>
  <si>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</si>
  <si>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</si>
  <si>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</si>
  <si>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</si>
  <si>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</si>
  <si>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</si>
  <si>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</si>
  <si>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</si>
  <si>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</si>
  <si>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</si>
  <si>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</si>
  <si>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</si>
  <si>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</si>
  <si>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</si>
  <si>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</si>
  <si>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</si>
  <si>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</si>
  <si>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</si>
  <si>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</si>
  <si>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</si>
  <si>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</si>
  <si>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</si>
  <si>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</si>
  <si>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</si>
  <si>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</si>
  <si>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</si>
  <si>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</si>
  <si>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</si>
  <si>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</si>
  <si>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</si>
  <si>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</si>
  <si>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</si>
  <si>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</si>
  <si>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</si>
  <si>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</si>
  <si>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</si>
  <si>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</si>
  <si>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</si>
  <si>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</si>
  <si>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</si>
  <si>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</si>
  <si>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</si>
  <si>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</si>
  <si>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</si>
  <si>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</si>
  <si>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</si>
  <si>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</si>
  <si>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</si>
  <si>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</si>
  <si>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</si>
  <si>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</si>
  <si>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</si>
  <si>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</si>
  <si>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</si>
  <si>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</si>
  <si>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</si>
  <si>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</si>
  <si>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</si>
  <si>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</si>
  <si>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</si>
  <si>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</si>
  <si>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</si>
  <si>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</si>
  <si>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</si>
  <si>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</si>
  <si>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</si>
  <si>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</si>
  <si>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</si>
  <si>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</si>
  <si>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</si>
  <si>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</si>
  <si>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</si>
  <si>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</si>
  <si>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</si>
  <si>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</si>
  <si>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</si>
  <si>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</si>
  <si>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</si>
  <si>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</si>
  <si>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</si>
  <si>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</si>
  <si>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</si>
  <si>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</si>
  <si>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</si>
  <si>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</si>
  <si>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</si>
  <si>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</si>
  <si>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</si>
  <si>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</si>
  <si>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</si>
  <si>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</si>
  <si>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</si>
  <si>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</si>
  <si>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</si>
  <si>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</si>
  <si>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</si>
  <si>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</si>
  <si>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</si>
  <si>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</si>
  <si>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</si>
  <si>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</si>
  <si>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</si>
  <si>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</si>
  <si>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</si>
  <si>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</si>
  <si>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</si>
  <si>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</si>
  <si>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</si>
  <si>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</si>
  <si>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</si>
  <si>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</si>
  <si>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</si>
  <si>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</si>
  <si>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</si>
  <si>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</si>
  <si>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</si>
  <si>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</si>
  <si>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</si>
  <si>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</si>
  <si>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</si>
  <si>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</si>
  <si>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</si>
  <si>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</si>
  <si>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</si>
  <si>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</si>
  <si>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</si>
  <si>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</si>
  <si>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</si>
  <si>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</si>
  <si>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</si>
  <si>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</si>
  <si>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</si>
  <si>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</si>
  <si>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</si>
  <si>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</si>
  <si>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</si>
  <si>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</si>
  <si>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</si>
  <si>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</si>
  <si>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</si>
  <si>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</si>
  <si>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</si>
  <si>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</si>
  <si>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</si>
  <si>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</si>
  <si>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</si>
  <si>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</si>
  <si>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</si>
  <si>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</si>
  <si>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</si>
  <si>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</si>
  <si>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</si>
  <si>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</si>
  <si>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</si>
  <si>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</si>
  <si>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</si>
  <si>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</si>
  <si>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</si>
  <si>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</si>
  <si>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</si>
  <si>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</si>
  <si>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</si>
  <si>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</si>
  <si>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</si>
  <si>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</si>
  <si>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</si>
  <si>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</si>
  <si>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</si>
  <si>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</si>
  <si>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</si>
  <si>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</si>
  <si>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</si>
  <si>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</si>
  <si>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</si>
  <si>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</si>
  <si>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</si>
  <si>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</si>
  <si>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</si>
  <si>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</si>
  <si>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</si>
  <si>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</si>
  <si>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</si>
  <si>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</si>
  <si>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</si>
  <si>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</si>
  <si>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</si>
  <si>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</si>
  <si>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</si>
  <si>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</si>
  <si>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</si>
  <si>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</si>
  <si>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</si>
  <si>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</si>
  <si>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</si>
  <si>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</si>
  <si>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</si>
  <si>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</si>
  <si>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</si>
  <si>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</si>
  <si>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</si>
  <si>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</si>
  <si>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</si>
  <si>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</si>
  <si>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</si>
  <si>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</si>
  <si>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</si>
  <si>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</si>
  <si>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</si>
  <si>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</si>
  <si>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</si>
  <si>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</si>
  <si>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</si>
  <si>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</si>
  <si>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</si>
  <si>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</si>
  <si>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</si>
  <si>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</si>
  <si>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</si>
  <si>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</si>
  <si>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</si>
  <si>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</si>
  <si>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</si>
  <si>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</si>
  <si>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</si>
  <si>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</si>
  <si>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</si>
  <si>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</si>
  <si>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</si>
  <si>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</si>
  <si>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</si>
  <si>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</si>
  <si>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</si>
  <si>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</si>
  <si>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</si>
  <si>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</si>
  <si>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</si>
  <si>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</si>
  <si>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</si>
  <si>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</si>
  <si>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</si>
  <si>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</si>
  <si>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</si>
  <si>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</si>
  <si>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</si>
  <si>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</si>
  <si>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</si>
  <si>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</si>
  <si>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</si>
  <si>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</si>
  <si>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</si>
  <si>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</si>
  <si>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</si>
  <si>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</si>
  <si>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</si>
  <si>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</si>
  <si>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</si>
  <si>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</si>
  <si>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</si>
  <si>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</si>
  <si>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</si>
  <si>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</si>
  <si>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</si>
  <si>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</si>
  <si>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</si>
  <si>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</si>
  <si>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</si>
  <si>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</si>
  <si>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</si>
  <si>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</si>
  <si>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</si>
  <si>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</si>
  <si>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</si>
  <si>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</si>
  <si>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</si>
  <si>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</si>
  <si>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</si>
  <si>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</si>
  <si>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</si>
  <si>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</si>
  <si>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</si>
  <si>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</si>
  <si>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</si>
  <si>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</si>
  <si>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</si>
  <si>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</si>
  <si>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</si>
  <si>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</si>
  <si>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</si>
  <si>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</si>
  <si>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</si>
  <si>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</si>
  <si>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</si>
  <si>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</si>
  <si>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</si>
  <si>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</si>
  <si>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</si>
  <si>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</si>
  <si>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</si>
  <si>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</si>
  <si>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</si>
  <si>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</si>
  <si>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</si>
  <si>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</si>
  <si>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</si>
  <si>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</si>
  <si>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</si>
  <si>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</si>
  <si>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</si>
  <si>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</si>
  <si>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</si>
  <si>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</si>
  <si>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</si>
  <si>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</si>
  <si>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</si>
  <si>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</si>
  <si>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</si>
  <si>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</si>
  <si>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</si>
  <si>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</si>
  <si>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</si>
  <si>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</si>
  <si>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</si>
  <si>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</si>
  <si>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</si>
  <si>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</si>
  <si>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</si>
  <si>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</si>
  <si>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</si>
  <si>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</si>
  <si>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</si>
  <si>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</si>
  <si>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</si>
  <si>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</si>
  <si>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</si>
  <si>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</si>
  <si>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</si>
  <si>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</si>
  <si>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</si>
  <si>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</si>
  <si>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</si>
  <si>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</si>
  <si>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</si>
  <si>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</si>
  <si>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</si>
  <si>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</si>
  <si>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</si>
  <si>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</si>
  <si>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</si>
  <si>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</si>
  <si>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</si>
  <si>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</si>
  <si>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</si>
  <si>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</si>
  <si>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</si>
  <si>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</si>
  <si>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</si>
  <si>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</si>
  <si>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</si>
  <si>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</si>
  <si>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</si>
  <si>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</si>
  <si>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</si>
  <si>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</si>
  <si>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</si>
  <si>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</si>
  <si>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</si>
  <si>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</si>
  <si>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</si>
  <si>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</si>
  <si>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</si>
  <si>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</si>
  <si>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</si>
  <si>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</si>
  <si>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</si>
  <si>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</si>
  <si>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</si>
  <si>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</si>
  <si>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</si>
  <si>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</si>
  <si>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</si>
  <si>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</si>
  <si>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</si>
  <si>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</si>
  <si>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</si>
  <si>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</si>
  <si>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</si>
  <si>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</si>
  <si>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</si>
  <si>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</si>
  <si>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</si>
  <si>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</si>
  <si>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</si>
  <si>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</si>
  <si>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</si>
  <si>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</si>
  <si>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</si>
  <si>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</si>
  <si>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</si>
  <si>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</si>
  <si>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</si>
  <si>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</si>
  <si>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</si>
  <si>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</si>
  <si>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</si>
  <si>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</si>
  <si>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</si>
  <si>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</si>
  <si>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</si>
  <si>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</si>
  <si>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</si>
  <si>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</si>
  <si>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</si>
  <si>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</si>
  <si>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</si>
  <si>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</si>
  <si>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</si>
  <si>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</si>
  <si>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</si>
  <si>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</si>
  <si>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</si>
  <si>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</si>
  <si>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</si>
  <si>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</si>
  <si>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</si>
  <si>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</si>
  <si>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</si>
  <si>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</si>
  <si>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</si>
  <si>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</si>
  <si>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</si>
  <si>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</si>
  <si>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</si>
  <si>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</si>
  <si>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</si>
  <si>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</si>
  <si>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</si>
  <si>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</si>
  <si>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</si>
  <si>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</si>
  <si>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</si>
  <si>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</si>
  <si>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</si>
  <si>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</si>
  <si>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</si>
  <si>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</si>
  <si>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</si>
  <si>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</si>
  <si>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</si>
  <si>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</si>
  <si>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</si>
  <si>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</si>
  <si>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</si>
  <si>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</si>
  <si>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</si>
  <si>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</si>
  <si>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</si>
  <si>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</si>
  <si>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</si>
  <si>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</si>
  <si>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</si>
  <si>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</si>
  <si>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</si>
  <si>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</si>
  <si>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</si>
  <si>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</si>
  <si>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</si>
  <si>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</si>
  <si>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</si>
  <si>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</si>
  <si>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</si>
  <si>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</si>
  <si>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</si>
  <si>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</si>
  <si>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</si>
  <si>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</si>
  <si>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</si>
  <si>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</si>
  <si>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</si>
  <si>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</si>
  <si>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</si>
  <si>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</si>
  <si>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</si>
  <si>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</si>
  <si>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</si>
  <si>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</si>
  <si>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</si>
  <si>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</si>
  <si>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</si>
  <si>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</si>
  <si>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</si>
  <si>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</si>
  <si>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</si>
  <si>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</si>
  <si>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</si>
  <si>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</si>
  <si>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</si>
  <si>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</si>
  <si>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</si>
  <si>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</si>
  <si>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</si>
  <si>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</si>
  <si>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</si>
  <si>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</si>
  <si>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</si>
  <si>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</si>
  <si>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</si>
  <si>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</si>
  <si>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</si>
  <si>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</si>
  <si>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</si>
  <si>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</si>
  <si>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</si>
  <si>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</si>
  <si>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</si>
  <si>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</si>
  <si>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</si>
  <si>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</si>
  <si>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</si>
  <si>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</si>
  <si>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</si>
  <si>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</si>
  <si>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</si>
  <si>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</si>
  <si>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</si>
  <si>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</si>
  <si>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</si>
  <si>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</si>
  <si>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</si>
  <si>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</si>
  <si>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</si>
  <si>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</si>
  <si>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</si>
  <si>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</si>
  <si>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</si>
  <si>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</si>
  <si>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</si>
  <si>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</si>
  <si>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</si>
  <si>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</si>
  <si>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</si>
  <si>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</si>
  <si>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</si>
  <si>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</si>
  <si>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</si>
  <si>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</si>
  <si>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</si>
  <si>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</si>
  <si>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</si>
  <si>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</si>
  <si>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</si>
  <si>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</si>
  <si>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</si>
  <si>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</si>
  <si>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</si>
  <si>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</si>
  <si>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</si>
  <si>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</si>
  <si>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</si>
  <si>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</si>
  <si>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</si>
  <si>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</si>
  <si>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</si>
  <si>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</si>
  <si>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</si>
  <si>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</si>
  <si>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</si>
  <si>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</si>
  <si>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</si>
  <si>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</si>
  <si>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</si>
  <si>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</si>
  <si>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</si>
  <si>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</si>
  <si>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</si>
  <si>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</si>
  <si>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</si>
  <si>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</si>
  <si>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</si>
  <si>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</si>
  <si>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</si>
  <si>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</si>
  <si>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</si>
  <si>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</si>
  <si>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</si>
  <si>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</si>
  <si>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</si>
  <si>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</si>
  <si>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</si>
  <si>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</si>
  <si>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</si>
  <si>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</si>
  <si>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</si>
  <si>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</si>
  <si>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</si>
  <si>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</si>
  <si>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</si>
  <si>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</si>
  <si>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</si>
  <si>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</si>
  <si>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</si>
  <si>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</si>
  <si>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</si>
  <si>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</si>
  <si>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</si>
  <si>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</si>
  <si>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</si>
  <si>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</si>
  <si>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</si>
  <si>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</si>
  <si>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</si>
  <si>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</si>
  <si>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</si>
  <si>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</si>
  <si>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</si>
  <si>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</si>
  <si>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</si>
  <si>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</si>
  <si>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</si>
  <si>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</si>
  <si>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</si>
  <si>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</si>
  <si>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</si>
  <si>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</si>
  <si>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</si>
  <si>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</si>
  <si>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</si>
  <si>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</si>
  <si>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</si>
  <si>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</si>
  <si>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</si>
  <si>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</si>
  <si>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</si>
  <si>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</si>
  <si>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</si>
  <si>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</si>
  <si>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</si>
  <si>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</si>
  <si>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</si>
  <si>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</si>
  <si>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</si>
  <si>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</si>
  <si>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</si>
  <si>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</si>
  <si>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</si>
  <si>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</si>
  <si>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</si>
  <si>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</si>
  <si>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</si>
  <si>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</si>
  <si>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</si>
  <si>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</si>
  <si>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</si>
  <si>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</si>
  <si>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</si>
  <si>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</si>
  <si>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</si>
  <si>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</si>
  <si>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</si>
  <si>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</si>
  <si>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</si>
  <si>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</si>
  <si>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</si>
  <si>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</si>
  <si>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</si>
  <si>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</si>
  <si>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</si>
  <si>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</si>
  <si>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</si>
  <si>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</si>
  <si>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</si>
  <si>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</si>
  <si>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</si>
  <si>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</si>
  <si>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</si>
  <si>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</si>
  <si>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</si>
  <si>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</si>
  <si>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</si>
  <si>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</si>
  <si>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</si>
  <si>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</si>
  <si>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</si>
  <si>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</si>
  <si>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</si>
  <si>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</si>
  <si>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</si>
  <si>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</si>
  <si>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</si>
  <si>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</si>
  <si>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</si>
  <si>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</si>
  <si>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</si>
  <si>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</si>
  <si>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</si>
  <si>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</si>
  <si>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</si>
  <si>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</si>
  <si>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</si>
  <si>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</si>
  <si>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</si>
  <si>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</si>
  <si>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</si>
  <si>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</si>
  <si>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</si>
  <si>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</si>
  <si>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</si>
  <si>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</si>
  <si>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</si>
  <si>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</si>
  <si>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</si>
  <si>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</si>
  <si>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</si>
  <si>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</si>
  <si>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</si>
  <si>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</si>
  <si>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</si>
  <si>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</si>
  <si>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</si>
  <si>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</si>
  <si>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</si>
  <si>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</si>
  <si>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</si>
  <si>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</si>
  <si>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</si>
  <si>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</si>
  <si>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</si>
  <si>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</si>
  <si>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</si>
  <si>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</si>
  <si>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</si>
  <si>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</si>
  <si>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</si>
  <si>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</si>
  <si>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</si>
  <si>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</si>
  <si>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</si>
  <si>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</si>
  <si>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</si>
  <si>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</si>
  <si>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</si>
  <si>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</si>
  <si>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</si>
  <si>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</si>
  <si>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</si>
  <si>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</si>
  <si>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</si>
  <si>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</si>
  <si>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</si>
  <si>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</si>
  <si>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</si>
  <si>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</si>
  <si>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</si>
  <si>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</si>
  <si>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</si>
  <si>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</si>
  <si>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</si>
  <si>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</si>
  <si>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</si>
  <si>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</si>
  <si>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</si>
  <si>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</si>
  <si>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</si>
  <si>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</si>
  <si>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</si>
  <si>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</si>
  <si>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</si>
  <si>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</si>
  <si>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</si>
  <si>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</si>
  <si>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</si>
  <si>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</si>
  <si>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</si>
  <si>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</si>
  <si>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</si>
  <si>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</si>
  <si>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</si>
  <si>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</si>
  <si>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</si>
  <si>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</si>
  <si>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</si>
  <si>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</si>
  <si>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</si>
  <si>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</si>
  <si>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</si>
  <si>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</si>
  <si>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</si>
  <si>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</si>
  <si>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</si>
  <si>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</si>
  <si>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</si>
  <si>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</si>
  <si>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</si>
  <si>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</si>
  <si>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</si>
  <si>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</si>
  <si>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</si>
  <si>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</si>
  <si>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</si>
  <si>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</si>
  <si>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</si>
  <si>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</si>
  <si>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</si>
  <si>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</si>
  <si>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</si>
  <si>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</si>
  <si>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</si>
  <si>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</si>
  <si>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</si>
  <si>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</si>
  <si>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</si>
  <si>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</si>
  <si>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</si>
  <si>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</si>
  <si>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</si>
  <si>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</si>
  <si>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</si>
  <si>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</si>
  <si>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</si>
  <si>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</si>
  <si>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</si>
  <si>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</si>
  <si>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</si>
  <si>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</si>
  <si>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</si>
  <si>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</si>
  <si>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</si>
  <si>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</si>
  <si>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</si>
  <si>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</si>
  <si>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</si>
  <si>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</si>
  <si>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</si>
  <si>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</si>
  <si>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</si>
  <si>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</si>
  <si>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</si>
  <si>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</si>
  <si>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</si>
  <si>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</si>
  <si>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</si>
  <si>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</si>
  <si>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</si>
  <si>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</si>
  <si>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</si>
  <si>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</si>
  <si>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</si>
  <si>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</si>
  <si>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</si>
  <si>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</si>
  <si>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</si>
  <si>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</si>
  <si>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</si>
  <si>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</si>
  <si>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</si>
  <si>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</si>
  <si>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</si>
  <si>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</si>
  <si>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</si>
  <si>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</si>
  <si>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</si>
  <si>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</si>
  <si>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</si>
  <si>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</si>
  <si>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</si>
  <si>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</si>
  <si>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</si>
  <si>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</si>
  <si>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</si>
  <si>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</si>
  <si>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</si>
  <si>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</si>
  <si>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</si>
  <si>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</si>
  <si>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</si>
  <si>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</si>
  <si>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</si>
  <si>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</si>
  <si>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</si>
  <si>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</si>
  <si>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</si>
  <si>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</si>
  <si>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</si>
  <si>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</si>
  <si>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</si>
  <si>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</si>
  <si>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</si>
  <si>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</si>
  <si>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</si>
  <si>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</si>
  <si>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</si>
  <si>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</si>
  <si>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</si>
  <si>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</si>
  <si>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</si>
  <si>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</si>
  <si>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</si>
  <si>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</si>
  <si>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</si>
  <si>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</si>
  <si>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</si>
  <si>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</si>
  <si>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</si>
  <si>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</si>
  <si>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</si>
  <si>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</si>
  <si>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</si>
  <si>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</si>
  <si>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</si>
  <si>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</si>
  <si>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</si>
  <si>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</si>
  <si>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</si>
  <si>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</si>
  <si>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</si>
  <si>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</si>
  <si>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</si>
  <si>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</si>
  <si>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</si>
  <si>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</si>
  <si>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</si>
  <si>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</si>
  <si>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</si>
  <si>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</si>
  <si>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</si>
  <si>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</si>
  <si>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</si>
  <si>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</si>
  <si>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</si>
  <si>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</si>
  <si>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</si>
  <si>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</si>
  <si>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</si>
  <si>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</si>
  <si>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</si>
  <si>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</si>
  <si>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</si>
  <si>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</si>
  <si>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</si>
  <si>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</si>
  <si>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</si>
  <si>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</si>
  <si>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</si>
  <si>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</si>
  <si>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</si>
  <si>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</si>
  <si>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</si>
  <si>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</si>
  <si>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</si>
  <si>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</si>
  <si>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</si>
  <si>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</si>
  <si>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</si>
  <si>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</si>
  <si>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</si>
  <si>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</si>
  <si>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</si>
  <si>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</si>
  <si>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</si>
  <si>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</si>
  <si>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</si>
  <si>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</si>
  <si>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</si>
  <si>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</si>
  <si>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</si>
  <si>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</si>
  <si>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</si>
  <si>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</si>
  <si>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</si>
  <si>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</si>
  <si>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</si>
  <si>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</si>
  <si>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</si>
  <si>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</si>
  <si>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</si>
  <si>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</si>
  <si>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</si>
  <si>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</si>
  <si>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</si>
  <si>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</si>
  <si>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</si>
  <si>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</si>
  <si>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</si>
  <si>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</si>
  <si>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</si>
  <si>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</si>
  <si>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</si>
  <si>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</si>
  <si>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</si>
  <si>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</si>
  <si>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</si>
  <si>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</si>
  <si>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</si>
  <si>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</si>
  <si>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</si>
  <si>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</si>
  <si>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</si>
  <si>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</si>
  <si>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</si>
  <si>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</si>
  <si>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</si>
  <si>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</si>
  <si>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</si>
  <si>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</si>
  <si>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</si>
  <si>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</si>
  <si>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</si>
  <si>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</si>
  <si>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</si>
  <si>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</si>
  <si>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</si>
  <si>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</si>
  <si>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</si>
  <si>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</si>
  <si>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</si>
  <si>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</si>
  <si>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</si>
  <si>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</si>
  <si>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</si>
  <si>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</si>
  <si>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</si>
  <si>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</si>
  <si>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</si>
  <si>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</si>
  <si>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</si>
  <si>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</si>
  <si>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</si>
  <si>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</si>
  <si>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</si>
  <si>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</si>
  <si>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</si>
  <si>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</si>
  <si>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</si>
  <si>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</si>
  <si>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</si>
  <si>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</si>
  <si>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</si>
  <si>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</si>
  <si>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</si>
  <si>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</si>
  <si>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</si>
  <si>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</si>
  <si>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</si>
  <si>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</si>
  <si>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</si>
  <si>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</si>
  <si>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</si>
  <si>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</si>
  <si>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</si>
  <si>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</si>
  <si>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</si>
  <si>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</si>
  <si>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</si>
  <si>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</si>
  <si>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</si>
  <si>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</si>
  <si>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</si>
  <si>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</si>
  <si>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</si>
  <si>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</si>
  <si>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</si>
  <si>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</si>
  <si>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</si>
  <si>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</si>
  <si>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</si>
  <si>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</si>
  <si>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</si>
  <si>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</si>
  <si>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</si>
  <si>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</si>
  <si>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</si>
  <si>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</si>
  <si>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</si>
  <si>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</si>
  <si>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</si>
  <si>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</si>
  <si>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</si>
  <si>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</si>
  <si>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</si>
  <si>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</si>
  <si>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</si>
  <si>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</si>
  <si>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</si>
  <si>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</si>
  <si>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</si>
  <si>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</si>
  <si>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</si>
  <si>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</si>
  <si>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</si>
  <si>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</si>
  <si>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</si>
  <si>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</si>
  <si>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</si>
  <si>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</si>
  <si>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</si>
  <si>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</si>
  <si>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</si>
  <si>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</si>
  <si>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</si>
  <si>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</si>
  <si>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</si>
  <si>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</si>
  <si>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</si>
  <si>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</si>
  <si>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</si>
  <si>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</si>
  <si>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</si>
  <si>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</si>
  <si>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</si>
  <si>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</si>
  <si>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</si>
  <si>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</si>
  <si>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</si>
  <si>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</si>
  <si>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</si>
  <si>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</si>
  <si>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</si>
  <si>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</si>
  <si>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</si>
  <si>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</si>
  <si>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</si>
  <si>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</si>
  <si>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</si>
  <si>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</si>
  <si>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</si>
  <si>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</si>
  <si>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</si>
  <si>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</si>
  <si>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</si>
  <si>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</si>
  <si>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</si>
  <si>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</si>
  <si>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</si>
  <si>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</si>
  <si>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</si>
  <si>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</si>
  <si>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</si>
  <si>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</si>
  <si>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</si>
  <si>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</si>
  <si>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</si>
  <si>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</si>
  <si>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</si>
  <si>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</si>
  <si>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</si>
  <si>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</si>
  <si>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</si>
  <si>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</si>
  <si>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</si>
  <si>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</si>
  <si>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</si>
  <si>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</si>
  <si>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</si>
  <si>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</si>
  <si>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</si>
  <si>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</si>
  <si>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</si>
  <si>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</si>
  <si>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</si>
  <si>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</si>
  <si>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</si>
  <si>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</si>
  <si>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</si>
  <si>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</si>
  <si>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</si>
  <si>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</si>
  <si>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</si>
  <si>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</si>
  <si>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</si>
  <si>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</si>
  <si>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</si>
  <si>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</si>
  <si>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</si>
  <si>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</si>
  <si>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</si>
  <si>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</si>
  <si>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</si>
  <si>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</si>
  <si>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</si>
  <si>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</si>
  <si>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</si>
  <si>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</si>
  <si>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</si>
  <si>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</si>
  <si>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</si>
  <si>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</si>
  <si>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</si>
  <si>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</si>
  <si>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</si>
  <si>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</si>
  <si>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</si>
  <si>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</si>
  <si>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</si>
  <si>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</si>
  <si>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</si>
  <si>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</si>
  <si>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</si>
  <si>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</si>
  <si>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</si>
  <si>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</si>
  <si>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</si>
  <si>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</si>
  <si>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</si>
  <si>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</si>
  <si>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</si>
  <si>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</si>
  <si>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</si>
  <si>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</si>
  <si>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</si>
  <si>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</si>
  <si>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</si>
  <si>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</si>
  <si>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</si>
  <si>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</si>
  <si>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</si>
  <si>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</si>
  <si>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</si>
  <si>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</si>
  <si>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</si>
  <si>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</si>
  <si>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</si>
  <si>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</si>
  <si>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</si>
  <si>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</si>
  <si>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</si>
  <si>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</si>
  <si>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</si>
  <si>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</si>
  <si>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</si>
  <si>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</si>
  <si>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</si>
  <si>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</si>
  <si>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</si>
  <si>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</si>
  <si>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</si>
  <si>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</si>
  <si>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</si>
  <si>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</si>
  <si>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</si>
  <si>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</si>
  <si>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</si>
  <si>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</si>
  <si>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</si>
  <si>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</si>
  <si>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</si>
  <si>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</si>
  <si>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</si>
  <si>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</si>
  <si>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</si>
  <si>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</si>
  <si>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</si>
  <si>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</si>
  <si>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</si>
  <si>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</si>
  <si>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</si>
  <si>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</si>
  <si>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</si>
  <si>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</si>
  <si>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</si>
  <si>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</si>
  <si>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</si>
  <si>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</si>
  <si>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</si>
  <si>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</si>
  <si>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</si>
  <si>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</si>
  <si>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</si>
  <si>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</si>
  <si>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</si>
  <si>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</si>
  <si>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</si>
  <si>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</si>
  <si>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</si>
  <si>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</si>
  <si>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</si>
  <si>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</si>
  <si>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</si>
  <si>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</si>
  <si>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</si>
  <si>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</si>
  <si>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</si>
  <si>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</si>
  <si>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</si>
  <si>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</si>
  <si>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</si>
  <si>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</si>
  <si>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</si>
  <si>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</si>
  <si>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</si>
  <si>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</si>
  <si>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</si>
  <si>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</si>
  <si>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</si>
  <si>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</si>
  <si>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</si>
  <si>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</si>
  <si>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</si>
  <si>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</si>
  <si>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</si>
  <si>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</si>
  <si>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</si>
  <si>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</si>
  <si>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</si>
  <si>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</si>
  <si>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</si>
  <si>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</si>
  <si>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</si>
  <si>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</si>
  <si>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</si>
  <si>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</si>
  <si>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</si>
  <si>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</si>
  <si>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</si>
  <si>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</si>
  <si>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</si>
  <si>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</si>
  <si>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</si>
  <si>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</si>
  <si>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</si>
  <si>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</si>
  <si>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</si>
  <si>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</si>
  <si>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</si>
  <si>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</si>
  <si>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</si>
  <si>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</si>
  <si>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</si>
  <si>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</si>
  <si>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</si>
  <si>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</si>
  <si>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</si>
  <si>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</si>
  <si>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</si>
  <si>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</si>
  <si>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</si>
  <si>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</si>
  <si>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</si>
  <si>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</si>
  <si>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</si>
  <si>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</si>
  <si>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</si>
  <si>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</si>
  <si>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</si>
  <si>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</si>
  <si>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</si>
  <si>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</si>
  <si>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</si>
  <si>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</si>
  <si>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</si>
  <si>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</si>
  <si>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</si>
  <si>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</si>
  <si>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</si>
  <si>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</si>
  <si>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</si>
  <si>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</si>
  <si>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</si>
  <si>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</si>
  <si>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</si>
  <si>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</si>
  <si>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</si>
  <si>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</si>
  <si>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</si>
  <si>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</si>
  <si>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</si>
  <si>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</si>
  <si>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</si>
  <si>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</si>
  <si>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</si>
  <si>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</si>
  <si>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</si>
  <si>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</si>
  <si>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</si>
  <si>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</si>
  <si>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</si>
  <si>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</si>
  <si>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</si>
  <si>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</si>
  <si>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</si>
  <si>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</si>
  <si>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</si>
  <si>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</si>
  <si>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</si>
  <si>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</si>
  <si>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</si>
  <si>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</si>
  <si>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</si>
  <si>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</si>
  <si>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</si>
  <si>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</si>
  <si>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</si>
  <si>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</si>
  <si>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</si>
  <si>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</si>
  <si>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</si>
  <si>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</si>
  <si>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</si>
  <si>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</si>
  <si>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</si>
  <si>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</si>
  <si>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</si>
  <si>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</si>
  <si>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</si>
  <si>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</si>
  <si>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</si>
  <si>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</si>
  <si>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</si>
  <si>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</si>
  <si>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</si>
  <si>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</si>
  <si>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</si>
  <si>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</si>
  <si>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</si>
  <si>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</si>
  <si>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</si>
  <si>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</si>
  <si>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</si>
  <si>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</si>
  <si>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</si>
  <si>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</si>
  <si>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</si>
  <si>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</si>
  <si>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</si>
  <si>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</si>
  <si>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</si>
  <si>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</si>
  <si>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</si>
  <si>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</si>
  <si>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</si>
  <si>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</si>
  <si>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</si>
  <si>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</si>
  <si>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</si>
  <si>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</si>
  <si>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</si>
  <si>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</si>
  <si>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</si>
  <si>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</si>
  <si>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</si>
  <si>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</si>
  <si>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</si>
  <si>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</si>
  <si>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</si>
  <si>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</si>
  <si>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</si>
  <si>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</si>
  <si>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</si>
  <si>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</si>
  <si>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</si>
  <si>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</si>
  <si>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</si>
  <si>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</si>
  <si>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</si>
  <si>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</si>
  <si>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</si>
  <si>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</si>
  <si>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</si>
  <si>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</si>
  <si>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</si>
  <si>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</si>
  <si>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</si>
  <si>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</si>
  <si>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</si>
  <si>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</si>
  <si>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</si>
  <si>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</si>
  <si>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</si>
  <si>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</si>
  <si>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</si>
  <si>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</si>
  <si>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</si>
  <si>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</si>
  <si>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</si>
  <si>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</si>
  <si>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</si>
  <si>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</si>
  <si>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</si>
  <si>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</si>
  <si>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</si>
  <si>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</si>
  <si>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</si>
  <si>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</si>
  <si>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</si>
  <si>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</si>
  <si>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</si>
  <si>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</si>
  <si>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</si>
  <si>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</si>
  <si>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</si>
  <si>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</si>
  <si>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</si>
  <si>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</si>
  <si>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</si>
  <si>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</si>
  <si>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</si>
  <si>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</si>
  <si>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</si>
  <si>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</si>
  <si>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</si>
  <si>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</si>
  <si>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</si>
  <si>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</si>
  <si>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</si>
  <si>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</si>
  <si>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</si>
  <si>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</si>
  <si>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</si>
  <si>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</si>
  <si>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</si>
  <si>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</si>
  <si>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</si>
  <si>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</si>
  <si>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</si>
  <si>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</si>
  <si>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</si>
  <si>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</si>
  <si>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</si>
  <si>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</si>
  <si>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</si>
  <si>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</si>
  <si>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</si>
  <si>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</si>
  <si>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</si>
  <si>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</si>
  <si>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</si>
  <si>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</si>
  <si>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</si>
  <si>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</si>
  <si>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</si>
  <si>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</si>
  <si>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</si>
  <si>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</si>
  <si>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</si>
  <si>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</si>
  <si>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</si>
  <si>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</si>
  <si>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</si>
  <si>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</si>
  <si>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</si>
  <si>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</si>
  <si>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</si>
  <si>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</si>
  <si>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</si>
  <si>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</si>
  <si>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</si>
  <si>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</si>
  <si>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</si>
  <si>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</si>
  <si>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</si>
  <si>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</si>
  <si>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</si>
  <si>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</si>
  <si>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</si>
  <si>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</si>
  <si>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</si>
  <si>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</si>
  <si>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</si>
  <si>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</si>
  <si>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</si>
  <si>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</si>
  <si>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</si>
  <si>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</si>
  <si>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</si>
  <si>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</si>
  <si>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</si>
  <si>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</si>
  <si>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</si>
  <si>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</si>
  <si>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</si>
  <si>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</si>
  <si>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</si>
  <si>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</si>
  <si>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</si>
  <si>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</si>
  <si>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</si>
  <si>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</si>
  <si>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</si>
  <si>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</si>
  <si>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</si>
  <si>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</si>
  <si>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</si>
  <si>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</si>
  <si>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</si>
  <si>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</si>
  <si>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</si>
  <si>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</si>
  <si>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</si>
  <si>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</si>
  <si>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</si>
  <si>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</si>
  <si>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</si>
  <si>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</si>
  <si>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</si>
  <si>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</si>
  <si>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</si>
  <si>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</si>
  <si>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</si>
  <si>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</si>
  <si>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</si>
  <si>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</si>
  <si>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</si>
  <si>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</si>
  <si>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</si>
  <si>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</si>
  <si>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</si>
  <si>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</si>
  <si>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</si>
  <si>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</si>
  <si>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</si>
  <si>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</si>
  <si>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</si>
  <si>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</si>
  <si>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</si>
  <si>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</si>
  <si>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</si>
  <si>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</si>
  <si>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</si>
  <si>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</si>
  <si>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</si>
  <si>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</si>
  <si>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</si>
  <si>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</si>
  <si>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</si>
  <si>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</si>
  <si>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</si>
  <si>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</si>
  <si>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</si>
  <si>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</si>
  <si>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</si>
  <si>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</si>
  <si>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</si>
  <si>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</si>
  <si>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</si>
  <si>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</si>
  <si>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</si>
  <si>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</si>
  <si>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</si>
  <si>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</si>
  <si>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</si>
  <si>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</si>
  <si>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</si>
  <si>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</si>
  <si>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</si>
  <si>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</si>
  <si>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</si>
  <si>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</si>
  <si>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</si>
  <si>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</si>
  <si>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</si>
  <si>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</si>
  <si>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</si>
  <si>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</si>
  <si>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</si>
  <si>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</si>
  <si>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</si>
  <si>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</si>
  <si>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</si>
  <si>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</si>
  <si>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</si>
  <si>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</si>
  <si>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</si>
  <si>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</si>
  <si>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</si>
  <si>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</si>
  <si>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</si>
  <si>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</si>
  <si>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</si>
  <si>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</si>
  <si>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</si>
  <si>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</si>
  <si>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</si>
  <si>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</si>
  <si>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</si>
  <si>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</si>
  <si>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</si>
  <si>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</si>
  <si>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</si>
  <si>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</si>
  <si>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</si>
  <si>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</si>
  <si>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</si>
  <si>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</si>
  <si>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</si>
  <si>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</si>
  <si>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</si>
  <si>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</si>
  <si>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</si>
  <si>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</si>
  <si>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</si>
  <si>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</si>
  <si>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</si>
  <si>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</si>
  <si>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</si>
  <si>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</si>
  <si>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</si>
  <si>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</si>
  <si>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</si>
  <si>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</si>
  <si>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</si>
  <si>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</si>
  <si>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</si>
  <si>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</si>
  <si>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</si>
  <si>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</si>
  <si>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</si>
  <si>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</si>
  <si>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</si>
  <si>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</si>
  <si>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</si>
  <si>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</si>
  <si>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</si>
  <si>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</si>
  <si>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</si>
  <si>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</si>
  <si>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</si>
  <si>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</si>
  <si>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</si>
  <si>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</si>
  <si>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</si>
  <si>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</si>
  <si>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</si>
  <si>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</si>
  <si>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</si>
  <si>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</si>
  <si>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</si>
  <si>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</si>
  <si>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</si>
  <si>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</si>
  <si>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</si>
  <si>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</si>
  <si>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</si>
  <si>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</si>
  <si>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</si>
  <si>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</si>
  <si>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</si>
  <si>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</si>
  <si>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</si>
  <si>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</si>
  <si>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</si>
  <si>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</si>
  <si>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</si>
  <si>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</si>
  <si>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</si>
  <si>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</si>
  <si>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</si>
  <si>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</si>
  <si>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</si>
  <si>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</si>
  <si>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</si>
  <si>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</si>
  <si>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</si>
  <si>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</si>
  <si>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</si>
  <si>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</si>
  <si>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</si>
  <si>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</si>
  <si>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</si>
  <si>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</si>
  <si>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</si>
  <si>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</si>
  <si>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</si>
  <si>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</si>
  <si>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</si>
  <si>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</si>
  <si>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</si>
  <si>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</si>
  <si>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</si>
  <si>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</si>
  <si>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</si>
  <si>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</si>
  <si>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</si>
  <si>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</si>
  <si>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</si>
  <si>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</si>
  <si>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</si>
  <si>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</si>
  <si>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</si>
  <si>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</si>
  <si>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</si>
  <si>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</si>
  <si>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</si>
  <si>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</si>
  <si>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</si>
  <si>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</si>
  <si>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</si>
  <si>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</si>
  <si>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</si>
  <si>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</si>
  <si>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</si>
  <si>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</si>
  <si>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</si>
  <si>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</si>
  <si>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</si>
  <si>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</si>
  <si>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</si>
  <si>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</si>
  <si>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</si>
  <si>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</si>
  <si>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</si>
  <si>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</si>
  <si>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</si>
  <si>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</si>
  <si>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</si>
  <si>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</si>
  <si>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</si>
  <si>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</si>
  <si>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</si>
  <si>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</si>
  <si>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</si>
  <si>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</si>
  <si>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</si>
  <si>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</si>
  <si>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</si>
  <si>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</si>
  <si>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</si>
  <si>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</si>
  <si>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</si>
  <si>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</si>
  <si>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</si>
  <si>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</si>
  <si>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</si>
  <si>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</si>
  <si>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</si>
  <si>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</si>
  <si>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</si>
  <si>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</si>
  <si>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</si>
  <si>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</si>
  <si>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</si>
  <si>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</si>
  <si>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</si>
  <si>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</si>
  <si>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</si>
  <si>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</si>
  <si>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</si>
  <si>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</si>
  <si>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</si>
  <si>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</si>
  <si>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</si>
  <si>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</si>
  <si>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</si>
  <si>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</si>
  <si>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</si>
  <si>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</si>
  <si>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</si>
  <si>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</si>
  <si>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</si>
  <si>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</si>
  <si>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</si>
  <si>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</si>
  <si>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</si>
  <si>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</si>
  <si>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</si>
  <si>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</si>
  <si>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</si>
  <si>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</si>
  <si>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</si>
  <si>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</si>
  <si>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</si>
  <si>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</si>
  <si>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</si>
  <si>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</si>
  <si>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</si>
  <si>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</si>
  <si>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</si>
  <si>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</si>
  <si>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</si>
  <si>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</si>
  <si>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</si>
  <si>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</si>
  <si>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</si>
  <si>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</si>
  <si>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</si>
  <si>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</si>
  <si>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</si>
  <si>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</si>
  <si>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</si>
  <si>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</si>
  <si>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</si>
  <si>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</si>
  <si>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</si>
  <si>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</si>
  <si>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</si>
  <si>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</si>
  <si>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</si>
  <si>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</si>
  <si>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</si>
  <si>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</si>
  <si>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</si>
  <si>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</si>
  <si>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</si>
  <si>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</si>
  <si>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</si>
  <si>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</si>
  <si>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</si>
  <si>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</si>
  <si>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</si>
  <si>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</si>
  <si>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</si>
  <si>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</si>
  <si>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</si>
  <si>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</si>
  <si>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</si>
  <si>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</si>
  <si>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</si>
  <si>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</si>
  <si>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</si>
  <si>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</si>
  <si>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</si>
  <si>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</si>
  <si>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</si>
  <si>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</si>
  <si>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</si>
  <si>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</si>
  <si>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</si>
  <si>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</si>
  <si>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</si>
  <si>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</si>
  <si>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</si>
  <si>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</si>
  <si>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</si>
  <si>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</si>
  <si>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</si>
  <si>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</si>
  <si>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</si>
  <si>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</si>
  <si>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</si>
  <si>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</si>
  <si>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</si>
  <si>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</si>
  <si>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</si>
  <si>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</si>
  <si>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</si>
  <si>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</si>
  <si>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</si>
  <si>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</si>
  <si>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</si>
  <si>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</si>
  <si>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</si>
  <si>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</si>
  <si>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</si>
  <si>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</si>
  <si>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</si>
  <si>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</si>
  <si>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</si>
  <si>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</si>
  <si>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</si>
  <si>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</si>
  <si>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</si>
  <si>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</si>
  <si>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</si>
  <si>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</si>
  <si>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</si>
  <si>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</si>
  <si>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</si>
  <si>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</si>
  <si>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</si>
  <si>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</si>
  <si>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</si>
  <si>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</si>
  <si>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</si>
  <si>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</si>
  <si>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</si>
  <si>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</si>
  <si>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</si>
  <si>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</si>
  <si>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</si>
  <si>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</si>
  <si>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</si>
  <si>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</si>
  <si>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</si>
  <si>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</si>
  <si>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</si>
  <si>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</si>
  <si>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</si>
  <si>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</si>
  <si>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</si>
  <si>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</si>
  <si>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</si>
  <si>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</si>
  <si>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</si>
  <si>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</si>
  <si>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</si>
  <si>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</si>
  <si>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</si>
  <si>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</si>
  <si>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</si>
  <si>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</si>
  <si>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</si>
  <si>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</si>
  <si>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</si>
  <si>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</si>
  <si>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</si>
  <si>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</si>
  <si>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</si>
  <si>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</si>
  <si>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</si>
  <si>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</si>
  <si>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</si>
  <si>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</si>
  <si>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</si>
  <si>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</si>
  <si>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</si>
  <si>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</si>
  <si>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</si>
  <si>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</si>
  <si>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</si>
  <si>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</si>
  <si>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</si>
  <si>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</si>
  <si>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</si>
  <si>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</si>
  <si>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</si>
  <si>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</si>
  <si>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</si>
  <si>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</si>
  <si>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</si>
  <si>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</si>
  <si>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</si>
  <si>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</si>
  <si>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</si>
  <si>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</si>
  <si>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</si>
  <si>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</si>
  <si>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</si>
  <si>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</si>
  <si>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</si>
  <si>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</si>
  <si>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</si>
  <si>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</si>
  <si>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</si>
  <si>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</si>
  <si>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</si>
  <si>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</si>
  <si>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</si>
  <si>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</si>
  <si>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</si>
  <si>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</si>
  <si>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</si>
  <si>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</si>
  <si>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</si>
  <si>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</si>
  <si>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</si>
  <si>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</si>
  <si>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</si>
  <si>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</si>
  <si>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</si>
  <si>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</si>
  <si>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</si>
  <si>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</si>
  <si>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</si>
  <si>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</si>
  <si>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</si>
  <si>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</si>
  <si>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</si>
  <si>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</si>
  <si>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</si>
  <si>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</si>
  <si>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</si>
  <si>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</si>
  <si>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</si>
  <si>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</si>
  <si>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</si>
  <si>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</si>
  <si>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</si>
  <si>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</si>
  <si>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</si>
  <si>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</si>
  <si>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</si>
  <si>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</si>
  <si>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</si>
  <si>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</si>
  <si>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</si>
  <si>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</si>
  <si>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</si>
  <si>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</si>
  <si>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</si>
  <si>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</si>
  <si>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</si>
  <si>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</si>
  <si>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</si>
  <si>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</si>
  <si>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</si>
  <si>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</si>
  <si>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</si>
  <si>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</si>
  <si>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</si>
  <si>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</si>
  <si>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</si>
  <si>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</si>
  <si>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</si>
  <si>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</si>
  <si>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</si>
  <si>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</si>
  <si>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</si>
  <si>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</si>
  <si>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</si>
  <si>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</si>
  <si>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</si>
  <si>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</si>
  <si>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</si>
  <si>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</si>
  <si>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</si>
  <si>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</si>
  <si>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</si>
  <si>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</si>
  <si>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</si>
  <si>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</si>
  <si>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</si>
  <si>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</si>
  <si>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</si>
  <si>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</si>
  <si>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</si>
  <si>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</si>
  <si>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</si>
  <si>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</si>
  <si>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</si>
  <si>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</si>
  <si>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</si>
  <si>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</si>
  <si>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</si>
  <si>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</si>
  <si>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</si>
  <si>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</si>
  <si>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</si>
  <si>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</si>
  <si>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</si>
  <si>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</si>
  <si>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</si>
  <si>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</si>
  <si>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</si>
  <si>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</si>
  <si>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</si>
  <si>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</si>
  <si>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</si>
  <si>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</si>
  <si>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</si>
  <si>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</si>
  <si>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</si>
  <si>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</si>
  <si>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</si>
  <si>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</si>
  <si>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</si>
  <si>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</si>
  <si>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</si>
  <si>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</si>
  <si>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</si>
  <si>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</si>
  <si>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</si>
  <si>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</si>
  <si>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</si>
  <si>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</si>
  <si>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</si>
  <si>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</si>
  <si>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</si>
  <si>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</si>
  <si>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</si>
  <si>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</si>
  <si>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</si>
  <si>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</si>
  <si>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</si>
  <si>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</si>
  <si>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</si>
  <si>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</si>
  <si>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</si>
  <si>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</si>
  <si>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</si>
  <si>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</si>
  <si>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</si>
  <si>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</si>
  <si>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</si>
  <si>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</si>
  <si>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</si>
  <si>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</si>
  <si>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</si>
  <si>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</si>
  <si>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</si>
  <si>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</si>
  <si>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</si>
  <si>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</si>
  <si>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</si>
  <si>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</si>
  <si>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</si>
  <si>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</si>
  <si>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</si>
  <si>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</si>
  <si>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</si>
  <si>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</si>
  <si>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</si>
  <si>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</si>
  <si>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</si>
  <si>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</si>
  <si>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</si>
  <si>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</si>
  <si>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</si>
  <si>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</si>
  <si>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</si>
  <si>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</si>
  <si>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</si>
  <si>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</si>
  <si>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</si>
  <si>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</si>
  <si>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</si>
  <si>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</si>
  <si>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</si>
  <si>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</si>
  <si>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</si>
  <si>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</si>
  <si>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</si>
  <si>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</si>
  <si>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</si>
  <si>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</si>
  <si>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</si>
  <si>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</si>
  <si>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</si>
  <si>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</si>
  <si>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</si>
  <si>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</si>
  <si>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</si>
  <si>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</si>
  <si>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</si>
  <si>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</si>
  <si>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</si>
  <si>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</si>
  <si>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</si>
  <si>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</si>
  <si>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</si>
  <si>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</si>
  <si>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</si>
  <si>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</si>
  <si>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</si>
  <si>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</si>
  <si>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</si>
  <si>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</si>
  <si>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</si>
  <si>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</si>
  <si>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</si>
  <si>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</si>
  <si>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</si>
  <si>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</si>
  <si>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</si>
  <si>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</si>
  <si>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</si>
  <si>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</si>
  <si>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</si>
  <si>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</si>
  <si>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</si>
  <si>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</si>
  <si>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</si>
  <si>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</si>
  <si>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</si>
  <si>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</si>
  <si>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</si>
  <si>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</si>
  <si>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</si>
  <si>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</si>
  <si>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</si>
  <si>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</si>
  <si>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</si>
  <si>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</si>
  <si>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</si>
  <si>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</si>
  <si>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</si>
  <si>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</si>
  <si>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</si>
  <si>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</si>
  <si>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</si>
  <si>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</si>
  <si>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</si>
  <si>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</si>
  <si>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</si>
  <si>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</si>
  <si>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</si>
  <si>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</si>
  <si>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</si>
  <si>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</si>
  <si>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</si>
  <si>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</si>
  <si>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</si>
  <si>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</si>
  <si>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</si>
  <si>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</si>
  <si>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</si>
  <si>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</si>
  <si>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</si>
  <si>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</si>
  <si>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</si>
  <si>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</si>
  <si>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</si>
  <si>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</si>
  <si>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</si>
  <si>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</si>
  <si>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</si>
  <si>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</si>
  <si>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</si>
  <si>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</si>
  <si>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</si>
  <si>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</si>
  <si>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</si>
  <si>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</si>
  <si>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</si>
  <si>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</si>
  <si>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</si>
  <si>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</si>
  <si>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</si>
  <si>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</si>
  <si>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</si>
  <si>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</si>
  <si>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</si>
  <si>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</si>
  <si>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</si>
  <si>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</si>
  <si>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</si>
  <si>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</si>
  <si>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</si>
  <si>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</si>
  <si>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</si>
  <si>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</si>
  <si>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</si>
  <si>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</si>
  <si>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</si>
  <si>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</si>
  <si>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</si>
  <si>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</si>
  <si>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</si>
  <si>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</si>
  <si>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</si>
  <si>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</si>
  <si>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</si>
  <si>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</si>
  <si>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</si>
  <si>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</si>
  <si>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</si>
  <si>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</si>
  <si>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</si>
  <si>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</si>
  <si>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</si>
  <si>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</si>
  <si>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</si>
  <si>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</si>
  <si>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</si>
  <si>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</si>
  <si>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</si>
  <si>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</si>
  <si>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</si>
  <si>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</si>
  <si>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</si>
  <si>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</si>
  <si>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</si>
  <si>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</si>
  <si>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</si>
  <si>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</si>
  <si>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</si>
  <si>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</si>
  <si>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</si>
  <si>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</si>
  <si>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</si>
  <si>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</si>
  <si>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</si>
  <si>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</si>
  <si>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</si>
  <si>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</si>
  <si>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</si>
  <si>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</si>
  <si>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</si>
  <si>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</si>
  <si>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</si>
  <si>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</si>
  <si>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</si>
  <si>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</si>
  <si>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</si>
  <si>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</si>
  <si>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</si>
  <si>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</si>
  <si>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</si>
  <si>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</si>
  <si>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</si>
  <si>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</si>
  <si>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</si>
  <si>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</si>
  <si>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</si>
  <si>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</si>
  <si>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</si>
  <si>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</si>
  <si>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</si>
  <si>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</si>
  <si>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</si>
  <si>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</si>
  <si>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</si>
  <si>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</si>
  <si>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</si>
  <si>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</si>
  <si>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</si>
  <si>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</si>
  <si>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</si>
  <si>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</si>
  <si>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</si>
  <si>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</si>
  <si>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</si>
  <si>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</si>
  <si>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</si>
  <si>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</si>
  <si>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</si>
  <si>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</si>
  <si>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</si>
  <si>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</si>
  <si>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</si>
  <si>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</si>
  <si>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</si>
  <si>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</si>
  <si>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</si>
  <si>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</si>
  <si>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</si>
  <si>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</si>
  <si>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</si>
  <si>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</si>
  <si>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</si>
  <si>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</si>
  <si>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</si>
  <si>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</si>
  <si>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</si>
  <si>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</si>
  <si>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</si>
  <si>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</si>
  <si>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</si>
  <si>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</si>
  <si>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</si>
  <si>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</si>
  <si>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</si>
  <si>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</si>
  <si>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</si>
  <si>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</si>
  <si>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</si>
  <si>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</si>
  <si>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</si>
  <si>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</si>
  <si>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</si>
  <si>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</si>
  <si>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</si>
  <si>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</si>
  <si>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</si>
  <si>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</si>
  <si>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</si>
  <si>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</si>
  <si>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</si>
  <si>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</si>
  <si>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</si>
  <si>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</si>
  <si>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</si>
  <si>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</si>
  <si>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</si>
  <si>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</si>
  <si>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</si>
  <si>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</si>
  <si>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</si>
  <si>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</si>
  <si>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</si>
  <si>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</si>
  <si>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</si>
  <si>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</si>
  <si>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</si>
  <si>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</si>
  <si>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</si>
  <si>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</si>
  <si>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</si>
  <si>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</si>
  <si>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</si>
  <si>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</si>
  <si>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</si>
  <si>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</si>
  <si>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</si>
  <si>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</si>
  <si>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</si>
  <si>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</si>
  <si>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</si>
  <si>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</si>
  <si>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</si>
  <si>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</si>
  <si>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</si>
  <si>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</si>
  <si>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</si>
  <si>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</si>
  <si>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</si>
  <si>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</si>
  <si>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</si>
  <si>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</si>
  <si>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</si>
  <si>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</si>
  <si>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</si>
  <si>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</si>
  <si>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</si>
  <si>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</si>
  <si>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</si>
  <si>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</si>
  <si>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</si>
  <si>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</si>
  <si>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</si>
  <si>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</si>
  <si>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</si>
  <si>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</si>
  <si>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</si>
  <si>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</si>
  <si>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</si>
  <si>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</si>
  <si>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</si>
  <si>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</si>
  <si>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</si>
  <si>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</si>
  <si>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</si>
  <si>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</si>
  <si>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</si>
  <si>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</si>
  <si>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</si>
  <si>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</si>
  <si>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</si>
  <si>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</si>
  <si>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</si>
  <si>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</si>
  <si>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</si>
  <si>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</si>
  <si>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</si>
  <si>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</si>
  <si>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</si>
  <si>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</si>
  <si>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</si>
  <si>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</si>
  <si>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</si>
  <si>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</si>
  <si>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</si>
  <si>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</si>
  <si>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</si>
  <si>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</si>
  <si>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</si>
  <si>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</si>
  <si>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</si>
  <si>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</si>
  <si>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</si>
  <si>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</si>
  <si>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</si>
  <si>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</si>
  <si>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</si>
  <si>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</si>
  <si>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</si>
  <si>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</si>
  <si>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</si>
  <si>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</si>
  <si>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</si>
  <si>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</si>
  <si>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</si>
  <si>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</si>
  <si>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</si>
  <si>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</si>
  <si>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</si>
  <si>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</si>
  <si>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</si>
  <si>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</si>
  <si>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</si>
  <si>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</si>
  <si>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</si>
  <si>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</si>
  <si>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</si>
  <si>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</si>
  <si>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</si>
  <si>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</si>
  <si>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</si>
  <si>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</si>
  <si>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</si>
  <si>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</si>
  <si>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</si>
  <si>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</si>
  <si>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</si>
  <si>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</si>
  <si>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</si>
  <si>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</si>
  <si>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</si>
  <si>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</si>
  <si>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</si>
  <si>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</si>
  <si>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</si>
  <si>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</si>
  <si>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</si>
  <si>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</si>
  <si>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</si>
  <si>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</si>
  <si>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</si>
  <si>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</si>
  <si>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</si>
  <si>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</si>
  <si>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</si>
  <si>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</si>
  <si>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</si>
  <si>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</si>
  <si>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</si>
  <si>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</si>
  <si>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</si>
  <si>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</si>
  <si>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</si>
  <si>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</si>
  <si>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</si>
  <si>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</si>
  <si>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</si>
  <si>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</si>
  <si>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</si>
  <si>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</si>
  <si>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</si>
  <si>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</si>
  <si>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</si>
  <si>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</si>
  <si>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</si>
  <si>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</si>
  <si>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</si>
  <si>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</si>
  <si>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</si>
  <si>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</si>
  <si>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</si>
  <si>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</si>
  <si>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</si>
  <si>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</si>
  <si>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</si>
  <si>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</si>
  <si>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</si>
  <si>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</si>
  <si>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</si>
  <si>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</si>
  <si>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</si>
  <si>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</si>
  <si>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</si>
  <si>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</si>
  <si>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</si>
  <si>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</si>
  <si>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</si>
  <si>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</si>
  <si>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</si>
  <si>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</si>
  <si>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</si>
  <si>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</si>
  <si>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</si>
  <si>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</si>
  <si>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</si>
  <si>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</si>
  <si>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</si>
  <si>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</si>
  <si>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</si>
  <si>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</si>
  <si>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</si>
  <si>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</si>
  <si>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</si>
  <si>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</si>
  <si>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</si>
  <si>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</si>
  <si>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</si>
  <si>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</si>
  <si>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</si>
  <si>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</si>
  <si>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</si>
  <si>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</si>
  <si>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</si>
  <si>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</si>
  <si>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</si>
  <si>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</si>
  <si>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</si>
  <si>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</si>
  <si>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</si>
  <si>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</si>
  <si>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</si>
  <si>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</si>
  <si>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</si>
  <si>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</si>
  <si>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</si>
  <si>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</si>
  <si>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</si>
  <si>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</si>
  <si>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</si>
  <si>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</si>
  <si>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</si>
  <si>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</si>
  <si>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</si>
  <si>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</si>
  <si>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</si>
  <si>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</si>
  <si>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</si>
  <si>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</si>
  <si>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</si>
  <si>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</si>
  <si>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</si>
  <si>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</si>
  <si>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</si>
  <si>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</si>
  <si>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</si>
  <si>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</si>
  <si>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</si>
  <si>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</si>
  <si>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</si>
  <si>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</si>
  <si>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</si>
  <si>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</si>
  <si>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</si>
  <si>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</si>
  <si>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</si>
  <si>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</si>
  <si>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</si>
  <si>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</si>
  <si>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</si>
  <si>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</si>
  <si>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</si>
  <si>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</si>
  <si>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</si>
  <si>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</si>
  <si>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</si>
  <si>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</si>
  <si>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</si>
  <si>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</si>
  <si>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</si>
  <si>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</si>
  <si>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</si>
  <si>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</si>
  <si>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</si>
  <si>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</si>
  <si>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</si>
  <si>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</si>
  <si>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</si>
  <si>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</si>
  <si>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</si>
  <si>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</si>
  <si>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</si>
  <si>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</si>
  <si>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</si>
  <si>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</si>
  <si>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</si>
  <si>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</si>
  <si>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</si>
  <si>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</si>
  <si>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</si>
  <si>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</si>
  <si>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</si>
  <si>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</si>
  <si>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</si>
  <si>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</si>
  <si>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</si>
  <si>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</si>
  <si>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</si>
  <si>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</si>
  <si>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</si>
  <si>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</si>
  <si>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</si>
  <si>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</si>
  <si>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</si>
  <si>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</si>
  <si>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</si>
  <si>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</si>
  <si>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</si>
  <si>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</si>
  <si>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</si>
  <si>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</si>
  <si>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</si>
  <si>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</si>
  <si>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</si>
  <si>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</si>
  <si>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</si>
  <si>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</si>
  <si>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</si>
  <si>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</si>
  <si>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</si>
  <si>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</si>
  <si>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</si>
  <si>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</si>
  <si>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</si>
  <si>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</si>
  <si>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</si>
  <si>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</si>
  <si>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</si>
  <si>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</si>
  <si>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</si>
  <si>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</si>
  <si>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</si>
  <si>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</si>
  <si>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</si>
  <si>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</si>
  <si>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</si>
  <si>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</si>
  <si>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</si>
  <si>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</si>
  <si>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</si>
  <si>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</si>
  <si>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</si>
  <si>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</si>
  <si>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</si>
  <si>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</si>
  <si>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</si>
  <si>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</si>
  <si>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</si>
  <si>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</si>
  <si>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</si>
  <si>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</si>
  <si>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</si>
  <si>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</si>
  <si>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</si>
  <si>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</si>
  <si>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</si>
  <si>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</si>
  <si>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</si>
  <si>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</si>
  <si>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</si>
  <si>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</si>
  <si>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</si>
  <si>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</si>
  <si>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</si>
  <si>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</si>
  <si>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</si>
  <si>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</si>
  <si>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</si>
  <si>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</si>
  <si>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</si>
  <si>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</si>
  <si>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</si>
  <si>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</si>
  <si>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</si>
  <si>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</si>
  <si>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</si>
  <si>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</si>
  <si>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</si>
  <si>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</si>
  <si>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</si>
  <si>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</si>
  <si>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</si>
  <si>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</si>
  <si>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</si>
  <si>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</si>
  <si>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</si>
  <si>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</si>
  <si>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</si>
  <si>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</si>
  <si>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</si>
  <si>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</si>
  <si>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</si>
  <si>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</si>
  <si>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</si>
  <si>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</si>
  <si>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</si>
  <si>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</si>
  <si>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</si>
  <si>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</si>
  <si>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</si>
  <si>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</si>
  <si>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</si>
  <si>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</si>
  <si>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</si>
  <si>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</si>
  <si>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</si>
  <si>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</si>
  <si>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</si>
  <si>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</si>
  <si>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</si>
  <si>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</si>
  <si>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</si>
  <si>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</si>
  <si>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</si>
  <si>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</si>
  <si>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</si>
  <si>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</si>
  <si>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</si>
  <si>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</si>
  <si>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</si>
  <si>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</si>
  <si>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</si>
  <si>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</si>
  <si>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</si>
  <si>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</si>
  <si>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</si>
  <si>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</si>
  <si>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</si>
  <si>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</si>
  <si>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</si>
  <si>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</si>
  <si>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</si>
  <si>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</si>
  <si>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</si>
  <si>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</si>
  <si>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</si>
  <si>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</si>
  <si>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</si>
  <si>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</si>
  <si>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</si>
  <si>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</si>
  <si>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</si>
  <si>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</si>
  <si>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</si>
  <si>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</si>
  <si>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</si>
  <si>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</si>
  <si>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</si>
  <si>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</si>
  <si>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</si>
  <si>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</si>
  <si>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</si>
  <si>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</si>
  <si>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</si>
  <si>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</si>
  <si>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</si>
  <si>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</si>
  <si>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</si>
  <si>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</si>
  <si>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</si>
  <si>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</si>
  <si>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</si>
  <si>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</si>
  <si>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</si>
  <si>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</si>
  <si>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</si>
  <si>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</si>
  <si>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</si>
  <si>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</si>
  <si>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</si>
  <si>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</si>
  <si>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</si>
  <si>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</si>
  <si>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</si>
  <si>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</si>
  <si>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</si>
  <si>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</si>
  <si>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</si>
  <si>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</si>
  <si>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</si>
  <si>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</si>
  <si>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</si>
  <si>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</si>
  <si>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</si>
  <si>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</si>
  <si>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</si>
  <si>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</si>
  <si>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</si>
  <si>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</si>
  <si>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</si>
  <si>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</si>
  <si>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</si>
  <si>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</si>
  <si>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</si>
  <si>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</si>
  <si>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</si>
  <si>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</si>
  <si>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</si>
  <si>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</si>
  <si>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</si>
  <si>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</si>
  <si>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</si>
  <si>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</si>
  <si>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</si>
  <si>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</si>
  <si>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</si>
  <si>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</si>
  <si>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</si>
  <si>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</si>
  <si>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</si>
  <si>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</si>
  <si>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</si>
  <si>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</si>
  <si>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</si>
  <si>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</si>
  <si>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</si>
  <si>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</si>
  <si>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</si>
  <si>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</si>
  <si>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</si>
  <si>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</si>
  <si>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</si>
  <si>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</si>
  <si>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</si>
  <si>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</si>
  <si>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</si>
  <si>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</si>
  <si>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</si>
  <si>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</si>
  <si>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</si>
  <si>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</si>
  <si>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</si>
  <si>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</si>
  <si>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</si>
  <si>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</si>
  <si>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</si>
  <si>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</si>
  <si>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</si>
  <si>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</si>
  <si>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</si>
  <si>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</si>
  <si>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</si>
  <si>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</si>
  <si>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</si>
  <si>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</si>
  <si>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</si>
  <si>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</si>
  <si>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</si>
  <si>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</si>
  <si>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</si>
  <si>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</si>
  <si>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</si>
  <si>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</si>
  <si>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</si>
  <si>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</si>
  <si>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</si>
  <si>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</si>
  <si>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</si>
  <si>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</si>
  <si>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</si>
  <si>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</si>
  <si>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</si>
  <si>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</si>
  <si>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</si>
  <si>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</si>
  <si>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</si>
  <si>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</si>
  <si>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</si>
  <si>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</si>
  <si>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</si>
  <si>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</si>
  <si>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</si>
  <si>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</si>
  <si>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</si>
  <si>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</si>
  <si>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</si>
  <si>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</si>
  <si>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</si>
  <si>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</si>
  <si>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</si>
  <si>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</si>
  <si>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</si>
  <si>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</si>
  <si>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</si>
  <si>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</si>
  <si>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</si>
  <si>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</si>
  <si>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</si>
  <si>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</si>
  <si>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</si>
  <si>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</si>
  <si>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</si>
  <si>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</si>
  <si>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</si>
  <si>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</si>
  <si>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</si>
  <si>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</si>
  <si>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</si>
  <si>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</si>
  <si>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</si>
  <si>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</si>
  <si>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</si>
  <si>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</si>
  <si>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</si>
  <si>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</si>
  <si>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</si>
  <si>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</si>
  <si>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</si>
  <si>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</si>
  <si>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</si>
  <si>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</si>
  <si>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</si>
  <si>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</si>
  <si>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</si>
  <si>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</si>
  <si>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</si>
  <si>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</si>
  <si>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</si>
  <si>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</si>
  <si>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</si>
  <si>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</si>
  <si>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</si>
  <si>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</si>
  <si>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</si>
  <si>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</si>
  <si>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</si>
  <si>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</si>
  <si>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</si>
  <si>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</si>
  <si>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</si>
  <si>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</si>
  <si>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</si>
  <si>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</si>
  <si>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</si>
  <si>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</si>
  <si>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</si>
  <si>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</si>
  <si>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</si>
  <si>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</si>
  <si>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</si>
  <si>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</si>
  <si>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</si>
  <si>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</si>
  <si>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</si>
  <si>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</si>
  <si>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</si>
  <si>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</si>
  <si>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</si>
  <si>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</si>
  <si>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</si>
  <si>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</si>
  <si>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</si>
  <si>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</si>
  <si>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</si>
  <si>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</si>
  <si>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</si>
  <si>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</si>
  <si>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</si>
  <si>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</si>
  <si>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</si>
  <si>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</si>
  <si>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</si>
  <si>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</si>
  <si>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</si>
  <si>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</si>
  <si>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</si>
  <si>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</si>
  <si>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</si>
  <si>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</si>
  <si>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</si>
  <si>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</si>
  <si>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</si>
  <si>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</si>
  <si>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</si>
  <si>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</si>
  <si>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</si>
  <si>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</si>
  <si>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</si>
  <si>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</si>
  <si>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</si>
  <si>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</si>
  <si>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</si>
  <si>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</si>
  <si>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</si>
  <si>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</si>
  <si>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</si>
  <si>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</si>
  <si>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</si>
  <si>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</si>
  <si>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</si>
  <si>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</si>
  <si>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</si>
  <si>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</si>
  <si>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</si>
  <si>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</si>
  <si>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</si>
  <si>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</si>
  <si>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</si>
  <si>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</si>
  <si>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</si>
  <si>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</si>
  <si>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</si>
  <si>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</si>
  <si>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</si>
  <si>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</si>
  <si>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</si>
  <si>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</si>
  <si>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</si>
  <si>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</si>
  <si>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</si>
  <si>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</si>
  <si>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</si>
  <si>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</si>
  <si>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</si>
  <si>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</si>
  <si>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</si>
  <si>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</si>
  <si>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</si>
  <si>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</si>
  <si>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</si>
  <si>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</si>
  <si>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</si>
  <si>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</si>
  <si>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</si>
  <si>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</si>
  <si>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</si>
  <si>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</si>
  <si>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</si>
  <si>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</si>
  <si>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</si>
  <si>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</si>
  <si>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</si>
  <si>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</si>
  <si>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</si>
  <si>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</si>
  <si>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</si>
  <si>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</si>
  <si>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</si>
  <si>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</si>
  <si>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</si>
  <si>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</si>
  <si>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</si>
  <si>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</si>
  <si>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</si>
  <si>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</si>
  <si>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</si>
  <si>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</si>
  <si>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</si>
  <si>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</si>
  <si>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</si>
  <si>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</si>
  <si>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</si>
  <si>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</si>
  <si>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</si>
  <si>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</si>
  <si>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</si>
  <si>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</si>
  <si>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</si>
  <si>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</si>
  <si>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</si>
  <si>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</si>
  <si>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</si>
  <si>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</si>
  <si>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</si>
  <si>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</si>
  <si>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</si>
  <si>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</si>
  <si>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</si>
  <si>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</si>
  <si>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</si>
  <si>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</si>
  <si>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</si>
  <si>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</si>
  <si>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</si>
  <si>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</si>
  <si>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</si>
  <si>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</si>
  <si>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</si>
  <si>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</si>
  <si>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</si>
  <si>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</si>
  <si>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</si>
  <si>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</si>
  <si>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</si>
  <si>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</si>
  <si>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</si>
  <si>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</si>
  <si>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</si>
  <si>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</si>
  <si>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</si>
  <si>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</si>
  <si>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</si>
  <si>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</si>
  <si>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</si>
  <si>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</si>
  <si>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</si>
  <si>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</si>
  <si>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</si>
  <si>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</si>
  <si>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</si>
  <si>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</si>
  <si>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</si>
  <si>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</si>
  <si>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</si>
  <si>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</si>
  <si>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</si>
  <si>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</si>
  <si>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</si>
  <si>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</si>
  <si>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</si>
  <si>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</si>
  <si>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</si>
  <si>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</si>
  <si>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</si>
  <si>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</si>
  <si>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</si>
  <si>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</si>
  <si>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</si>
  <si>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</si>
  <si>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</si>
  <si>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</si>
  <si>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</si>
  <si>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</si>
  <si>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</si>
  <si>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</si>
  <si>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</si>
  <si>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</si>
  <si>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</si>
  <si>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</si>
  <si>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</si>
  <si>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</si>
  <si>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</si>
  <si>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</si>
  <si>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</si>
  <si>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</si>
  <si>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</si>
  <si>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</si>
  <si>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</si>
  <si>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</si>
  <si>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</si>
  <si>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</si>
  <si>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</si>
  <si>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</si>
  <si>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</si>
  <si>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</si>
  <si>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</si>
  <si>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</si>
  <si>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</si>
  <si>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</si>
  <si>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</si>
  <si>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</si>
  <si>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</si>
  <si>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</si>
  <si>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</si>
  <si>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</si>
  <si>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</si>
  <si>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</si>
  <si>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</si>
  <si>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</si>
  <si>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</si>
  <si>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</si>
  <si>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</si>
  <si>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</si>
  <si>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</si>
  <si>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</si>
  <si>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</si>
  <si>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</si>
  <si>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</si>
  <si>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</si>
  <si>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</si>
  <si>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</si>
  <si>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</si>
  <si>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</si>
  <si>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</si>
  <si>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</si>
  <si>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</si>
  <si>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</si>
  <si>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</si>
  <si>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</si>
  <si>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</si>
  <si>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</si>
  <si>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</si>
  <si>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</si>
  <si>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</si>
  <si>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</si>
  <si>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</si>
  <si>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</si>
  <si>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</si>
  <si>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</si>
  <si>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</si>
  <si>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</si>
  <si>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</si>
  <si>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</si>
  <si>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</si>
  <si>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</si>
  <si>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</si>
  <si>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</si>
  <si>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</si>
  <si>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</si>
  <si>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</si>
  <si>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</si>
  <si>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</si>
  <si>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</si>
  <si>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</si>
  <si>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</si>
  <si>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</si>
  <si>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</si>
  <si>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</si>
  <si>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</si>
  <si>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</si>
  <si>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</si>
  <si>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</si>
  <si>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</si>
  <si>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</si>
  <si>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</si>
  <si>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</si>
  <si>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</si>
  <si>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</si>
  <si>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</si>
  <si>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</si>
  <si>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</si>
  <si>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</si>
  <si>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</si>
  <si>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</si>
  <si>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</si>
  <si>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</si>
  <si>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</si>
  <si>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</si>
  <si>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</si>
  <si>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</si>
  <si>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</si>
  <si>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</si>
  <si>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</si>
  <si>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</si>
  <si>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</si>
  <si>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</si>
  <si>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</si>
  <si>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</si>
  <si>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</si>
  <si>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</si>
  <si>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</si>
  <si>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</si>
  <si>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</si>
  <si>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</si>
  <si>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</si>
  <si>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</si>
  <si>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</si>
  <si>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</si>
  <si>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</si>
  <si>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</si>
  <si>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</si>
  <si>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</si>
  <si>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</si>
  <si>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</si>
  <si>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</si>
  <si>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</si>
  <si>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</si>
  <si>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</si>
  <si>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</si>
  <si>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</si>
  <si>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</si>
  <si>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</si>
  <si>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</si>
  <si>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</si>
  <si>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</si>
  <si>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</si>
  <si>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</si>
  <si>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</si>
  <si>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</si>
  <si>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</si>
  <si>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</si>
  <si>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</si>
  <si>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</si>
  <si>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</si>
  <si>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</si>
  <si>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</si>
  <si>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</si>
  <si>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</si>
  <si>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</si>
  <si>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</si>
  <si>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</si>
  <si>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</si>
  <si>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</si>
  <si>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</si>
  <si>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</si>
  <si>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</si>
  <si>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</si>
  <si>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</si>
  <si>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</si>
  <si>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</si>
  <si>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</si>
  <si>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</si>
  <si>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</si>
  <si>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</si>
  <si>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</si>
  <si>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</si>
  <si>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</si>
  <si>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</si>
  <si>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</si>
  <si>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</si>
  <si>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</si>
  <si>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</si>
  <si>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</si>
  <si>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</si>
  <si>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</si>
  <si>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</si>
  <si>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</si>
  <si>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</si>
  <si>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</si>
  <si>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</si>
  <si>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</si>
  <si>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</si>
  <si>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</si>
  <si>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</si>
  <si>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</si>
  <si>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</si>
  <si>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</si>
  <si>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</si>
  <si>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</si>
  <si>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</si>
  <si>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</si>
  <si>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</si>
  <si>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</si>
  <si>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</si>
  <si>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</si>
  <si>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</si>
  <si>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</si>
  <si>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</si>
  <si>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</si>
  <si>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</si>
  <si>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</si>
  <si>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</si>
  <si>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</si>
  <si>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</si>
  <si>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</si>
  <si>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</si>
  <si>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</si>
  <si>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</si>
  <si>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</si>
  <si>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</si>
  <si>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</si>
  <si>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</si>
  <si>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</si>
  <si>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</si>
  <si>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</si>
  <si>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</si>
  <si>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</si>
  <si>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</si>
  <si>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</si>
  <si>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</si>
  <si>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</si>
  <si>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</si>
  <si>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</si>
  <si>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</si>
  <si>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</si>
  <si>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</si>
  <si>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</si>
  <si>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</si>
  <si>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</si>
  <si>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</si>
  <si>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</si>
  <si>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</si>
  <si>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</si>
  <si>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</si>
  <si>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</si>
  <si>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</si>
  <si>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</si>
  <si>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</si>
  <si>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</si>
  <si>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</si>
  <si>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</si>
  <si>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</si>
  <si>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</si>
  <si>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</si>
  <si>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</si>
  <si>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</si>
  <si>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</si>
  <si>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</si>
  <si>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</si>
  <si>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</si>
  <si>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</si>
  <si>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</si>
  <si>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</si>
  <si>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</si>
  <si>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</si>
  <si>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</si>
  <si>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</si>
  <si>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</si>
  <si>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</si>
  <si>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</si>
  <si>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</si>
  <si>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</si>
  <si>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</si>
  <si>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</si>
  <si>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</si>
  <si>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</si>
  <si>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</si>
  <si>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</si>
  <si>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</si>
  <si>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</si>
  <si>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</si>
  <si>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</si>
  <si>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</si>
  <si>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</si>
  <si>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</si>
  <si>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</si>
  <si>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</si>
  <si>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</si>
  <si>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</si>
  <si>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</si>
  <si>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</si>
  <si>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</si>
  <si>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</si>
  <si>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</si>
  <si>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</si>
  <si>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</si>
  <si>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</si>
  <si>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</si>
  <si>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</si>
  <si>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</si>
  <si>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</si>
  <si>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</si>
  <si>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</si>
  <si>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</si>
  <si>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</si>
  <si>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</si>
  <si>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</si>
  <si>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</si>
  <si>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</si>
  <si>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</si>
  <si>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</si>
  <si>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</si>
  <si>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</si>
  <si>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</si>
  <si>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</si>
  <si>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</si>
  <si>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</si>
  <si>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</si>
  <si>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</si>
  <si>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</si>
  <si>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</si>
  <si>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</si>
  <si>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</si>
  <si>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</si>
  <si>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</si>
  <si>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</si>
  <si>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</si>
  <si>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</si>
  <si>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</si>
  <si>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</si>
  <si>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</si>
  <si>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</si>
  <si>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</si>
  <si>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</si>
  <si>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</si>
  <si>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</si>
  <si>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</si>
  <si>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</si>
  <si>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</si>
  <si>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</si>
  <si>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</si>
  <si>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</si>
  <si>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</si>
  <si>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</si>
  <si>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</si>
  <si>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</si>
  <si>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</si>
  <si>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</si>
  <si>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</si>
  <si>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</si>
  <si>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</si>
  <si>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</si>
  <si>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</si>
  <si>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</si>
  <si>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</si>
  <si>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</si>
  <si>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</si>
  <si>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</si>
  <si>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</si>
  <si>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</si>
  <si>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</si>
  <si>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</si>
  <si>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</si>
  <si>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</si>
  <si>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</si>
  <si>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</si>
  <si>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</si>
  <si>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</si>
  <si>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</si>
  <si>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</si>
  <si>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</si>
  <si>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</si>
  <si>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</si>
  <si>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</si>
  <si>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</si>
  <si>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</si>
  <si>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</si>
  <si>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</si>
  <si>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</si>
  <si>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</si>
  <si>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</si>
  <si>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</si>
  <si>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</si>
  <si>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</si>
  <si>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</si>
  <si>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</si>
  <si>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</si>
  <si>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</si>
  <si>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</si>
  <si>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</si>
  <si>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</si>
  <si>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</si>
  <si>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</si>
  <si>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</si>
  <si>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</si>
  <si>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</si>
  <si>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</si>
  <si>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</si>
  <si>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</si>
  <si>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</si>
  <si>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</si>
  <si>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</si>
  <si>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</si>
  <si>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</si>
  <si>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</si>
  <si>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</si>
  <si>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</si>
  <si>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</si>
  <si>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</si>
  <si>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</si>
  <si>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</si>
  <si>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</si>
  <si>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</si>
  <si>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</si>
  <si>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</si>
  <si>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</si>
  <si>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</si>
  <si>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</si>
  <si>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</si>
  <si>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</si>
  <si>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</si>
  <si>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</si>
  <si>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</si>
  <si>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</si>
  <si>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</si>
  <si>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</si>
  <si>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</si>
  <si>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</si>
  <si>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</si>
  <si>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</si>
  <si>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</si>
  <si>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</si>
  <si>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</si>
  <si>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</si>
  <si>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</si>
  <si>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</si>
  <si>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</si>
  <si>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</si>
  <si>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</si>
  <si>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</si>
  <si>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</si>
  <si>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</si>
  <si>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</si>
  <si>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</si>
  <si>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</si>
  <si>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</si>
  <si>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</si>
  <si>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</si>
  <si>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</si>
  <si>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</si>
  <si>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</si>
  <si>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</si>
  <si>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</si>
  <si>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</si>
  <si>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</si>
  <si>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</si>
  <si>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</si>
  <si>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</si>
  <si>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</si>
  <si>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</si>
  <si>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</si>
  <si>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</si>
  <si>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</si>
  <si>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</si>
  <si>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</si>
  <si>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</si>
  <si>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</si>
  <si>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</si>
  <si>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</si>
  <si>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</si>
  <si>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</si>
  <si>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</si>
  <si>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</si>
  <si>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</si>
  <si>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</si>
  <si>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</si>
  <si>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</si>
  <si>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</si>
  <si>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</si>
  <si>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</si>
  <si>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</si>
  <si>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</si>
  <si>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</si>
  <si>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</si>
  <si>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</si>
  <si>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</si>
  <si>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</si>
  <si>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</si>
  <si>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</si>
  <si>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</si>
  <si>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</si>
  <si>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</si>
  <si>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</si>
  <si>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</si>
  <si>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</si>
  <si>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</si>
  <si>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</si>
  <si>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</si>
  <si>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</si>
  <si>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</si>
  <si>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</si>
  <si>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</si>
  <si>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</si>
  <si>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</si>
  <si>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</si>
  <si>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</si>
  <si>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</si>
  <si>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</si>
  <si>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</si>
  <si>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</si>
  <si>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</si>
  <si>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</si>
  <si>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</si>
  <si>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</si>
  <si>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</si>
  <si>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</si>
  <si>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</si>
  <si>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</si>
  <si>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</si>
  <si>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</si>
  <si>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</si>
  <si>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</si>
  <si>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</si>
  <si>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</si>
  <si>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</si>
  <si>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</si>
  <si>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</si>
  <si>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</si>
  <si>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</si>
  <si>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</si>
  <si>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</si>
  <si>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</si>
  <si>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</si>
  <si>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</si>
  <si>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</si>
  <si>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</si>
  <si>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</si>
  <si>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</si>
  <si>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</si>
  <si>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</si>
  <si>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</si>
  <si>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</si>
  <si>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</si>
  <si>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</si>
  <si>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</si>
  <si>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</si>
  <si>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</si>
  <si>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</si>
  <si>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</si>
  <si>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</si>
  <si>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</si>
  <si>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</si>
  <si>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</si>
  <si>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</si>
  <si>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</si>
  <si>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</si>
  <si>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</si>
  <si>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</si>
  <si>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</si>
  <si>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</si>
  <si>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</si>
  <si>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</si>
  <si>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</si>
  <si>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</si>
  <si>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</si>
  <si>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</si>
  <si>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</si>
  <si>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</si>
  <si>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</si>
  <si>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</si>
  <si>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</si>
  <si>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</si>
  <si>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</si>
  <si>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</si>
  <si>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</si>
  <si>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</si>
  <si>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</si>
  <si>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</si>
  <si>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</si>
  <si>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</si>
  <si>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</si>
  <si>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</si>
  <si>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</si>
  <si>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</si>
  <si>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</si>
  <si>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</si>
  <si>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</si>
  <si>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</si>
  <si>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</si>
  <si>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</si>
  <si>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</si>
  <si>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</si>
  <si>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</si>
  <si>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</si>
  <si>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</si>
  <si>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</si>
  <si>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</si>
  <si>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</si>
  <si>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</si>
  <si>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</si>
  <si>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</si>
  <si>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</si>
  <si>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</si>
  <si>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</si>
  <si>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</si>
  <si>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</si>
  <si>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</si>
  <si>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</si>
  <si>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</si>
  <si>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</si>
  <si>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</si>
  <si>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</si>
  <si>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</si>
  <si>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</si>
  <si>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</si>
  <si>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</si>
  <si>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</si>
  <si>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</si>
  <si>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</si>
  <si>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</si>
  <si>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</si>
  <si>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</si>
  <si>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</si>
  <si>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</si>
  <si>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</si>
  <si>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</si>
  <si>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</si>
  <si>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</si>
  <si>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</si>
  <si>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</si>
  <si>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</si>
  <si>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</si>
  <si>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</si>
  <si>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</si>
  <si>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</si>
  <si>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</si>
  <si>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</si>
  <si>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</si>
  <si>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</si>
  <si>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</si>
  <si>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</si>
  <si>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</si>
  <si>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</si>
  <si>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</si>
  <si>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</si>
  <si>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</si>
  <si>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</si>
  <si>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</si>
  <si>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</si>
  <si>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</si>
  <si>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</si>
  <si>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</si>
  <si>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</si>
  <si>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</si>
  <si>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</si>
  <si>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</si>
  <si>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</si>
  <si>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</si>
  <si>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</si>
  <si>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</si>
  <si>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</si>
  <si>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</si>
  <si>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</si>
  <si>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</si>
  <si>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</si>
  <si>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</si>
  <si>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</si>
  <si>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</si>
  <si>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</si>
  <si>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</si>
  <si>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</si>
  <si>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</si>
  <si>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</si>
  <si>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</si>
  <si>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</si>
  <si>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</si>
  <si>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</si>
  <si>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</si>
  <si>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</si>
  <si>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</si>
  <si>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</si>
  <si>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</si>
  <si>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</si>
  <si>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</si>
  <si>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</si>
  <si>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</si>
  <si>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</si>
  <si>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</si>
  <si>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</si>
  <si>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</si>
  <si>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</si>
  <si>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</si>
  <si>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</si>
  <si>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</si>
  <si>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</si>
  <si>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</si>
  <si>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</si>
  <si>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</si>
  <si>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</si>
  <si>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</si>
  <si>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</si>
  <si>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</si>
  <si>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</si>
  <si>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</si>
  <si>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</si>
  <si>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</si>
  <si>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</si>
  <si>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</si>
  <si>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</si>
  <si>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</si>
  <si>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</si>
  <si>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</si>
  <si>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</si>
  <si>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</si>
  <si>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</si>
  <si>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</si>
  <si>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</si>
  <si>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</si>
  <si>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</si>
  <si>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</si>
  <si>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</si>
  <si>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</si>
  <si>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</si>
  <si>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</si>
  <si>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</si>
  <si>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</si>
  <si>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</si>
  <si>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</si>
  <si>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</si>
  <si>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</si>
  <si>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</si>
  <si>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</si>
  <si>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</si>
  <si>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</si>
  <si>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</si>
  <si>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</si>
  <si>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</si>
  <si>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</si>
  <si>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</si>
  <si>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</si>
  <si>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</si>
  <si>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</si>
  <si>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</si>
  <si>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</si>
  <si>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</si>
  <si>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</si>
  <si>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</si>
  <si>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</si>
  <si>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</si>
  <si>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</si>
  <si>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</si>
  <si>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</si>
  <si>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</si>
  <si>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</si>
  <si>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</si>
  <si>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</si>
  <si>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</si>
  <si>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</si>
  <si>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</si>
  <si>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</si>
  <si>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</si>
  <si>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</si>
  <si>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</si>
  <si>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</si>
  <si>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</si>
  <si>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</si>
  <si>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</si>
  <si>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</si>
  <si>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</si>
  <si>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</si>
  <si>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</si>
  <si>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</si>
  <si>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</si>
  <si>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</si>
  <si>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</si>
  <si>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</si>
  <si>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</si>
  <si>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</si>
  <si>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</si>
  <si>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</si>
  <si>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</si>
  <si>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</si>
  <si>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</si>
  <si>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</si>
  <si>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</si>
  <si>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</si>
  <si>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</si>
  <si>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</si>
  <si>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</si>
  <si>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</si>
  <si>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</si>
  <si>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</si>
  <si>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</si>
  <si>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</si>
  <si>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</si>
  <si>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</si>
  <si>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</si>
  <si>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</si>
  <si>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</si>
  <si>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</si>
  <si>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</si>
  <si>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</si>
  <si>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</si>
  <si>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</si>
  <si>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</si>
  <si>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</si>
  <si>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</si>
  <si>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</si>
  <si>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</si>
  <si>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</si>
  <si>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</si>
  <si>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</si>
  <si>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</si>
  <si>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</si>
  <si>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</si>
  <si>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</si>
  <si>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</si>
  <si>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</si>
  <si>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</si>
  <si>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</si>
  <si>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</si>
  <si>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</si>
  <si>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</si>
  <si>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</si>
  <si>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</si>
  <si>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</si>
  <si>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</si>
  <si>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</si>
  <si>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</si>
  <si>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</si>
  <si>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</si>
  <si>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</si>
  <si>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</si>
  <si>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</si>
  <si>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</si>
  <si>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</si>
  <si>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</si>
  <si>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</si>
  <si>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</si>
  <si>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</si>
  <si>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</si>
  <si>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</si>
  <si>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</si>
  <si>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</si>
  <si>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</si>
  <si>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</si>
  <si>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</si>
  <si>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</si>
  <si>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</si>
  <si>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</si>
  <si>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</si>
  <si>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</si>
  <si>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</si>
  <si>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</si>
  <si>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</si>
  <si>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</si>
  <si>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</si>
  <si>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</si>
  <si>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</si>
  <si>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</si>
  <si>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</si>
  <si>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</si>
  <si>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</si>
  <si>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</si>
  <si>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</si>
  <si>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</si>
  <si>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</si>
  <si>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</si>
  <si>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</si>
  <si>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</si>
  <si>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</si>
  <si>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</si>
  <si>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</si>
  <si>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</si>
  <si>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</si>
  <si>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</si>
  <si>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</si>
  <si>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</si>
  <si>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</si>
  <si>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</si>
  <si>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</si>
  <si>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</si>
  <si>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</si>
  <si>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</si>
  <si>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</si>
  <si>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</si>
  <si>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</si>
  <si>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</si>
  <si>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</si>
  <si>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</si>
  <si>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</si>
  <si>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</si>
  <si>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</si>
  <si>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</si>
  <si>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</si>
  <si>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</si>
  <si>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</si>
  <si>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</si>
  <si>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</si>
  <si>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</si>
  <si>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</si>
  <si>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</si>
  <si>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</si>
  <si>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</si>
  <si>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</si>
  <si>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</si>
  <si>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</si>
  <si>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</si>
  <si>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</si>
  <si>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</si>
  <si>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</si>
  <si>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</si>
  <si>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</si>
  <si>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</si>
  <si>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</si>
  <si>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</si>
  <si>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</si>
  <si>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</si>
  <si>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</si>
  <si>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</si>
  <si>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</si>
  <si>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</si>
  <si>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</si>
  <si>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</si>
  <si>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</si>
  <si>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</si>
  <si>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</si>
  <si>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</si>
  <si>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</si>
  <si>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</si>
  <si>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</si>
  <si>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</si>
  <si>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</si>
  <si>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</si>
  <si>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</si>
  <si>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</si>
  <si>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</si>
  <si>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</si>
  <si>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</si>
  <si>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</si>
  <si>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</si>
  <si>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</si>
  <si>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</si>
  <si>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</si>
  <si>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</si>
  <si>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</si>
  <si>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</si>
  <si>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</si>
  <si>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</si>
  <si>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</si>
  <si>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</si>
  <si>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</si>
  <si>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</si>
  <si>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</si>
  <si>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</si>
  <si>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</si>
  <si>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</si>
  <si>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</si>
  <si>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</si>
  <si>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</si>
  <si>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</si>
  <si>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</si>
  <si>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</si>
  <si>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</si>
  <si>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</si>
  <si>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</si>
  <si>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</si>
  <si>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</si>
  <si>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</si>
  <si>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</si>
  <si>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</si>
  <si>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</si>
  <si>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</si>
  <si>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</si>
  <si>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</si>
  <si>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</si>
  <si>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</si>
  <si>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</si>
  <si>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</si>
  <si>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</si>
  <si>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</si>
  <si>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</si>
  <si>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</si>
  <si>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</si>
  <si>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</si>
  <si>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</si>
  <si>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</si>
  <si>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</si>
  <si>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</si>
  <si>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</si>
  <si>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</si>
  <si>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</si>
  <si>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</si>
  <si>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</si>
  <si>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</si>
  <si>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</si>
  <si>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</si>
  <si>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</si>
  <si>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</si>
  <si>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</si>
  <si>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</si>
  <si>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</si>
  <si>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</si>
  <si>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</si>
  <si>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</si>
  <si>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</si>
  <si>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</si>
  <si>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</si>
  <si>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</si>
  <si>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</si>
  <si>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</si>
  <si>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</si>
  <si>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</si>
  <si>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</si>
  <si>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</si>
  <si>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</si>
  <si>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</si>
  <si>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</si>
  <si>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</si>
  <si>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</si>
  <si>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</si>
  <si>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</si>
  <si>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</si>
  <si>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</si>
  <si>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</si>
  <si>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</si>
  <si>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</si>
  <si>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</si>
  <si>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</si>
  <si>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</si>
  <si>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</si>
  <si>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</si>
  <si>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</si>
  <si>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</si>
  <si>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</si>
  <si>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</si>
  <si>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</si>
  <si>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</si>
  <si>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</si>
  <si>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</si>
  <si>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</si>
  <si>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</si>
  <si>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</si>
  <si>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</si>
  <si>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</si>
  <si>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</si>
  <si>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</si>
  <si>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</si>
  <si>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</si>
  <si>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</si>
  <si>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</si>
  <si>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</si>
  <si>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</si>
  <si>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</si>
  <si>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</si>
  <si>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</si>
  <si>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</si>
  <si>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</si>
  <si>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</si>
  <si>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</si>
  <si>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</si>
  <si>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</si>
  <si>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</si>
  <si>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</si>
  <si>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</si>
  <si>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</si>
  <si>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</si>
  <si>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</si>
  <si>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</si>
  <si>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</si>
  <si>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</si>
  <si>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</si>
  <si>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</si>
  <si>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</si>
  <si>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</si>
  <si>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</si>
  <si>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</si>
  <si>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</si>
  <si>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</si>
  <si>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</si>
  <si>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</si>
  <si>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</si>
  <si>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</si>
  <si>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</si>
  <si>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</si>
  <si>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</si>
  <si>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</si>
  <si>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</si>
  <si>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</si>
  <si>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</si>
  <si>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</si>
  <si>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</si>
  <si>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</si>
  <si>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</si>
  <si>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</si>
  <si>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</si>
  <si>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</si>
  <si>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</si>
  <si>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</si>
  <si>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</si>
  <si>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</si>
  <si>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</si>
  <si>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</si>
  <si>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</si>
  <si>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</si>
  <si>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</si>
  <si>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</si>
  <si>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</si>
  <si>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</si>
  <si>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</si>
  <si>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</si>
  <si>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</si>
  <si>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</si>
  <si>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</si>
  <si>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</si>
  <si>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</si>
  <si>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</si>
  <si>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</si>
  <si>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</si>
  <si>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</si>
  <si>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</si>
  <si>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</si>
  <si>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</si>
  <si>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</si>
  <si>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</si>
  <si>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</si>
  <si>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</si>
  <si>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</si>
  <si>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</si>
  <si>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</si>
  <si>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</si>
  <si>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</si>
  <si>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</si>
  <si>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</si>
  <si>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</si>
  <si>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</si>
  <si>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</si>
  <si>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</si>
  <si>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</si>
  <si>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</si>
  <si>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</si>
  <si>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</si>
  <si>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</si>
  <si>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</si>
  <si>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</si>
  <si>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</si>
  <si>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</si>
  <si>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</si>
  <si>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</si>
  <si>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</si>
  <si>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</si>
  <si>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</si>
  <si>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</si>
  <si>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</si>
  <si>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</si>
  <si>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</si>
  <si>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</si>
  <si>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</si>
  <si>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</si>
  <si>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</si>
  <si>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</si>
  <si>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</si>
  <si>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</si>
  <si>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</si>
  <si>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</si>
  <si>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</si>
  <si>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</si>
  <si>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</si>
  <si>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</si>
  <si>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</si>
  <si>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</si>
  <si>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</si>
  <si>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</si>
  <si>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</si>
  <si>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</si>
  <si>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</si>
  <si>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</si>
  <si>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</si>
  <si>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</si>
  <si>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</si>
  <si>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</si>
  <si>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</si>
  <si>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</si>
  <si>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</si>
  <si>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</si>
  <si>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</si>
  <si>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</si>
  <si>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</si>
  <si>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</si>
  <si>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</si>
  <si>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</si>
  <si>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</si>
  <si>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</si>
  <si>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</si>
  <si>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</si>
  <si>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</si>
  <si>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</si>
  <si>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</si>
  <si>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</si>
  <si>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</si>
  <si>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</si>
  <si>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</si>
  <si>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</si>
  <si>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</si>
  <si>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</si>
  <si>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</si>
  <si>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</si>
  <si>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</si>
  <si>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</si>
  <si>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</si>
  <si>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</si>
  <si>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</si>
  <si>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</si>
  <si>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</si>
  <si>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</si>
  <si>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</si>
  <si>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</si>
  <si>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</si>
  <si>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</si>
  <si>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</si>
  <si>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</si>
  <si>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</si>
  <si>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</si>
  <si>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</si>
  <si>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</si>
  <si>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</si>
  <si>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</si>
  <si>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</si>
  <si>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</si>
  <si>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</si>
  <si>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</si>
  <si>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</si>
  <si>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</si>
  <si>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</si>
  <si>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</si>
  <si>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</si>
  <si>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</si>
  <si>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</si>
  <si>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</si>
  <si>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</si>
  <si>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</si>
  <si>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</si>
  <si>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</si>
  <si>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</si>
  <si>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</si>
  <si>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</si>
  <si>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</si>
  <si>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</si>
  <si>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</si>
  <si>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</si>
  <si>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</si>
  <si>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</si>
  <si>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</si>
  <si>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</si>
  <si>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</si>
  <si>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</si>
  <si>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</si>
  <si>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</si>
  <si>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</si>
  <si>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</si>
  <si>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</si>
  <si>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</si>
  <si>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</si>
  <si>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</si>
  <si>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</si>
  <si>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</si>
  <si>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</si>
  <si>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</si>
  <si>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</si>
  <si>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</si>
  <si>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</si>
  <si>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</si>
  <si>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</si>
  <si>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</si>
  <si>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</si>
  <si>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</si>
  <si>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</si>
  <si>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</si>
  <si>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</si>
  <si>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</si>
  <si>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</si>
  <si>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</si>
  <si>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</si>
  <si>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</si>
  <si>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</si>
  <si>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</si>
  <si>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</si>
  <si>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</si>
  <si>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</si>
  <si>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</si>
  <si>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</si>
  <si>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</si>
  <si>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</si>
  <si>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</si>
  <si>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</si>
  <si>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</si>
  <si>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</si>
  <si>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</si>
  <si>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</si>
  <si>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</si>
  <si>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</si>
  <si>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</si>
  <si>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</si>
  <si>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</si>
  <si>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</si>
  <si>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</si>
  <si>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</si>
  <si>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</si>
  <si>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</si>
  <si>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</si>
  <si>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</si>
  <si>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</si>
  <si>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</si>
  <si>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</si>
  <si>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</si>
  <si>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</si>
  <si>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</si>
  <si>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</si>
  <si>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</si>
  <si>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</si>
  <si>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</si>
  <si>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</si>
  <si>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</si>
  <si>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</si>
  <si>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</si>
  <si>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</si>
  <si>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</si>
  <si>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</si>
  <si>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</si>
  <si>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</si>
  <si>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</si>
  <si>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</si>
  <si>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</si>
  <si>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</si>
  <si>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</si>
  <si>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</si>
  <si>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</si>
  <si>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</si>
  <si>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</si>
  <si>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</si>
  <si>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</si>
  <si>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</si>
  <si>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</si>
  <si>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</si>
  <si>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</si>
  <si>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</si>
  <si>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</si>
  <si>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</si>
  <si>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</si>
  <si>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</si>
  <si>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</si>
  <si>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</si>
  <si>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</si>
  <si>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</si>
  <si>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</si>
  <si>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</si>
  <si>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</si>
  <si>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</si>
  <si>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</si>
  <si>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</si>
  <si>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</si>
  <si>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</si>
  <si>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</si>
  <si>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</si>
  <si>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</si>
  <si>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</si>
  <si>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</si>
  <si>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</si>
  <si>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</si>
  <si>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</si>
  <si>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</si>
  <si>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</si>
  <si>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</si>
  <si>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</si>
  <si>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</si>
  <si>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</si>
  <si>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</si>
  <si>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</si>
  <si>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</si>
  <si>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</si>
  <si>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</si>
  <si>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</si>
  <si>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</si>
  <si>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</si>
  <si>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</si>
  <si>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</si>
  <si>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</si>
  <si>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</si>
  <si>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</si>
  <si>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</si>
  <si>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</si>
  <si>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</si>
  <si>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</si>
  <si>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</si>
  <si>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</si>
  <si>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</si>
  <si>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</si>
  <si>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</si>
  <si>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</si>
  <si>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</si>
  <si>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</si>
  <si>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</si>
  <si>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</si>
  <si>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</si>
  <si>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</si>
  <si>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</si>
  <si>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</si>
  <si>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</si>
  <si>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</si>
  <si>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</si>
  <si>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</si>
  <si>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</si>
  <si>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</si>
  <si>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</si>
  <si>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</si>
  <si>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</si>
  <si>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</si>
  <si>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</si>
  <si>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</si>
  <si>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</si>
  <si>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</si>
  <si>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</si>
  <si>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</si>
  <si>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</si>
  <si>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</si>
  <si>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</si>
  <si>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</si>
  <si>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</si>
  <si>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</si>
  <si>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</si>
  <si>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</si>
  <si>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</si>
  <si>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</si>
  <si>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</si>
  <si>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</si>
  <si>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</si>
  <si>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</si>
  <si>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</si>
  <si>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</si>
  <si>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</si>
  <si>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</si>
  <si>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</si>
  <si>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</si>
  <si>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</si>
  <si>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</si>
  <si>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</si>
  <si>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</si>
  <si>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</si>
  <si>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</si>
  <si>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</si>
  <si>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</si>
  <si>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</si>
  <si>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</si>
  <si>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</si>
  <si>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</si>
  <si>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</si>
  <si>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</si>
  <si>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</si>
  <si>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</si>
  <si>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</si>
  <si>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</si>
  <si>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</si>
  <si>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</si>
  <si>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</si>
  <si>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</si>
  <si>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</si>
  <si>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</si>
  <si>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</si>
  <si>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</si>
  <si>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</si>
  <si>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</si>
  <si>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</si>
  <si>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</si>
  <si>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</si>
  <si>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</si>
  <si>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</si>
  <si>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</si>
  <si>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</si>
  <si>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</si>
  <si>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</si>
  <si>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</si>
  <si>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</si>
  <si>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</si>
  <si>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</si>
  <si>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</si>
  <si>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</si>
  <si>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</si>
  <si>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</si>
  <si>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</si>
  <si>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</si>
  <si>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</si>
  <si>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</si>
  <si>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</si>
  <si>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</si>
  <si>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</si>
  <si>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</si>
  <si>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</si>
  <si>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</si>
  <si>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</si>
  <si>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</si>
  <si>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</si>
  <si>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</si>
  <si>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</si>
  <si>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</si>
  <si>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</si>
  <si>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</si>
  <si>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</si>
  <si>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</si>
  <si>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</si>
  <si>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</si>
  <si>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</si>
  <si>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</si>
  <si>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</si>
  <si>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</si>
  <si>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</si>
  <si>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</si>
  <si>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</si>
  <si>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</si>
  <si>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</si>
  <si>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</si>
  <si>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</si>
  <si>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</si>
  <si>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</si>
  <si>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</si>
  <si>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</si>
  <si>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</si>
  <si>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</si>
  <si>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</si>
  <si>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</si>
  <si>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</si>
  <si>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</si>
  <si>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</si>
  <si>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</si>
  <si>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</si>
  <si>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</si>
  <si>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</si>
  <si>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</si>
  <si>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</si>
  <si>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</si>
  <si>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</si>
  <si>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</si>
  <si>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</si>
  <si>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</si>
  <si>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</si>
  <si>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</si>
  <si>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</si>
  <si>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</si>
  <si>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</si>
  <si>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</si>
  <si>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</si>
  <si>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</si>
  <si>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</si>
  <si>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</si>
  <si>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</si>
  <si>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</si>
  <si>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</si>
  <si>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</si>
  <si>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</si>
  <si>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</si>
  <si>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</si>
  <si>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</si>
  <si>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</si>
  <si>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</si>
  <si>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</si>
  <si>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</si>
  <si>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</si>
  <si>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</si>
  <si>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</si>
  <si>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</si>
  <si>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</si>
  <si>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</si>
  <si>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</si>
  <si>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</si>
  <si>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</si>
  <si>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</si>
  <si>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</si>
  <si>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</si>
  <si>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</si>
  <si>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</si>
  <si>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</si>
  <si>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</si>
  <si>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</si>
  <si>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</si>
  <si>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</si>
  <si>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</si>
  <si>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</si>
  <si>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</si>
  <si>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</si>
  <si>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</si>
  <si>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</si>
  <si>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</si>
  <si>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</si>
  <si>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</si>
  <si>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</si>
  <si>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</si>
  <si>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</si>
  <si>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</si>
  <si>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</si>
  <si>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</si>
  <si>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</si>
  <si>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</si>
  <si>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</si>
  <si>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</si>
  <si>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</si>
  <si>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</si>
  <si>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</si>
  <si>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</si>
  <si>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</si>
  <si>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</si>
  <si>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</si>
  <si>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</si>
  <si>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</si>
  <si>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</si>
  <si>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</si>
  <si>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</si>
  <si>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</si>
  <si>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</si>
  <si>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</si>
  <si>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</si>
  <si>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</si>
  <si>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</si>
  <si>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</si>
  <si>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</si>
  <si>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</si>
  <si>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</si>
  <si>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</si>
  <si>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</si>
  <si>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</si>
  <si>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</si>
  <si>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</si>
  <si>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</si>
  <si>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</si>
  <si>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</si>
  <si>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</si>
  <si>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</si>
  <si>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</si>
  <si>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</si>
  <si>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</si>
  <si>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</si>
  <si>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</si>
  <si>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</si>
  <si>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</si>
  <si>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</si>
  <si>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</si>
  <si>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</si>
  <si>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</si>
  <si>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</si>
  <si>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</si>
  <si>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</si>
  <si>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</si>
  <si>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</si>
  <si>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</si>
  <si>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</si>
  <si>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</si>
  <si>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</si>
  <si>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</si>
  <si>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</si>
  <si>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</si>
  <si>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</si>
  <si>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</si>
  <si>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</si>
  <si>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</si>
  <si>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</si>
  <si>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</si>
  <si>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</si>
  <si>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</si>
  <si>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</si>
  <si>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</si>
  <si>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</si>
  <si>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</si>
  <si>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</si>
  <si>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</si>
  <si>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</si>
  <si>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</si>
  <si>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</si>
  <si>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</si>
  <si>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</si>
  <si>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</si>
  <si>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</si>
  <si>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</si>
  <si>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</si>
  <si>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</si>
  <si>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</si>
  <si>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</si>
  <si>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</si>
  <si>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</si>
  <si>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</si>
  <si>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</si>
  <si>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</si>
  <si>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</si>
  <si>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</si>
  <si>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</si>
  <si>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</si>
  <si>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</si>
  <si>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</si>
  <si>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</si>
  <si>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</si>
  <si>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</si>
  <si>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</si>
  <si>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</si>
  <si>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</si>
  <si>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</si>
  <si>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</si>
  <si>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</si>
  <si>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</si>
  <si>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</si>
  <si>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</si>
  <si>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</si>
  <si>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</si>
  <si>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</si>
  <si>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</si>
  <si>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</si>
  <si>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</si>
  <si>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</si>
  <si>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</si>
  <si>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</si>
  <si>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</si>
  <si>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</si>
  <si>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</si>
  <si>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</si>
  <si>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</si>
  <si>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</si>
  <si>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</si>
  <si>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</si>
  <si>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</si>
  <si>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</si>
  <si>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</si>
  <si>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</si>
  <si>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</si>
  <si>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</si>
  <si>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</si>
  <si>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</si>
  <si>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</si>
  <si>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</si>
  <si>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</si>
  <si>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</si>
  <si>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</si>
  <si>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</si>
  <si>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</si>
  <si>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</si>
  <si>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</si>
  <si>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</si>
  <si>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</si>
  <si>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</si>
  <si>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</si>
  <si>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</si>
  <si>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</si>
  <si>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</si>
  <si>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</si>
  <si>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</si>
  <si>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</si>
  <si>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</si>
  <si>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</si>
  <si>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</si>
  <si>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</si>
  <si>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</si>
  <si>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</si>
  <si>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</si>
  <si>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</si>
  <si>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</si>
  <si>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</si>
  <si>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</si>
  <si>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</si>
  <si>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</si>
  <si>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</si>
  <si>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</si>
  <si>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</si>
  <si>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</si>
  <si>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</si>
  <si>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</si>
  <si>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</si>
  <si>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</si>
  <si>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</si>
  <si>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</si>
  <si>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</si>
  <si>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</si>
  <si>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</si>
  <si>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</si>
  <si>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</si>
  <si>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</si>
  <si>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</si>
  <si>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</si>
  <si>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</si>
  <si>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</si>
  <si>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</si>
  <si>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</si>
  <si>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</si>
  <si>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</si>
  <si>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</si>
  <si>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</si>
  <si>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</si>
  <si>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</si>
  <si>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</si>
  <si>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</si>
  <si>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</si>
  <si>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</si>
  <si>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</si>
  <si>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</si>
  <si>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</si>
  <si>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</si>
  <si>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</si>
  <si>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</si>
  <si>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</si>
  <si>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</si>
  <si>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</si>
  <si>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</si>
  <si>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</si>
  <si>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</si>
  <si>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</si>
  <si>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</si>
  <si>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</si>
  <si>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</si>
  <si>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</si>
  <si>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</si>
  <si>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</si>
  <si>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</si>
  <si>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</si>
  <si>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</si>
  <si>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</si>
  <si>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</si>
  <si>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</si>
  <si>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</si>
  <si>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</si>
  <si>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</si>
  <si>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</si>
  <si>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</si>
  <si>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</si>
  <si>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</si>
  <si>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</si>
  <si>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</si>
  <si>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</si>
  <si>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</si>
  <si>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</si>
  <si>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</si>
  <si>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</si>
  <si>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</si>
  <si>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</si>
  <si>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</si>
  <si>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</si>
  <si>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</si>
  <si>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</si>
  <si>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</si>
  <si>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</si>
  <si>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</si>
  <si>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</si>
  <si>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</si>
  <si>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</si>
  <si>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</si>
  <si>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</si>
  <si>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</si>
  <si>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</si>
  <si>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</si>
  <si>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</si>
  <si>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</si>
  <si>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</si>
  <si>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</si>
  <si>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</si>
  <si>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</si>
  <si>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</si>
  <si>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</si>
  <si>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</si>
  <si>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</si>
  <si>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</si>
  <si>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</si>
  <si>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</si>
  <si>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</si>
  <si>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</si>
  <si>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</si>
  <si>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</si>
  <si>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</si>
  <si>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</si>
  <si>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</si>
  <si>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</si>
  <si>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</si>
  <si>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</si>
  <si>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</si>
  <si>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</si>
  <si>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</si>
  <si>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</si>
  <si>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</si>
  <si>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</si>
  <si>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</si>
  <si>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</si>
  <si>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</si>
  <si>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</si>
  <si>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</si>
  <si>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</si>
  <si>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</si>
  <si>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</si>
  <si>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</si>
  <si>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</si>
  <si>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</si>
  <si>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</si>
  <si>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</si>
  <si>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</si>
  <si>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</si>
  <si>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</si>
  <si>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</si>
  <si>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</si>
  <si>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</si>
  <si>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</si>
  <si>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</si>
  <si>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</si>
  <si>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</si>
  <si>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</si>
  <si>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</si>
  <si>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</si>
  <si>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</si>
  <si>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</si>
  <si>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</si>
  <si>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</si>
  <si>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</si>
  <si>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</si>
  <si>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</si>
  <si>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</si>
  <si>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</si>
  <si>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</si>
  <si>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</si>
  <si>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</si>
  <si>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</si>
  <si>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</si>
  <si>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</si>
  <si>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</si>
  <si>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</si>
  <si>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</si>
  <si>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</si>
  <si>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</si>
  <si>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</si>
  <si>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</si>
  <si>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</si>
  <si>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</si>
  <si>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</si>
  <si>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</si>
  <si>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</si>
  <si>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</si>
  <si>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</si>
  <si>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</si>
  <si>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</si>
  <si>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</si>
  <si>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</si>
  <si>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</si>
  <si>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</si>
  <si>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</si>
  <si>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</si>
  <si>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</si>
  <si>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</si>
  <si>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</si>
  <si>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</si>
  <si>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</si>
  <si>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</si>
  <si>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</si>
  <si>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</si>
  <si>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</si>
  <si>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</si>
  <si>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</si>
  <si>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</si>
  <si>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</si>
  <si>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</si>
  <si>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</si>
  <si>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</si>
  <si>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</si>
  <si>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</si>
  <si>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</si>
  <si>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</si>
  <si>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</si>
  <si>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</si>
  <si>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</si>
  <si>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</si>
  <si>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</si>
  <si>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</si>
  <si>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</si>
  <si>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</si>
  <si>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</si>
  <si>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</si>
  <si>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</si>
  <si>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</si>
  <si>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</si>
  <si>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</si>
  <si>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</si>
  <si>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</si>
  <si>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</si>
  <si>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</si>
  <si>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</si>
  <si>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</si>
  <si>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</si>
  <si>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</si>
  <si>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</si>
  <si>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</si>
  <si>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</si>
  <si>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</si>
  <si>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</si>
  <si>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</si>
  <si>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</si>
  <si>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</si>
  <si>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</si>
  <si>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</si>
  <si>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</si>
  <si>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</si>
  <si>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</si>
  <si>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</si>
  <si>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</si>
  <si>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</si>
  <si>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</si>
  <si>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</si>
  <si>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</si>
  <si>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</si>
  <si>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</si>
  <si>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</si>
  <si>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</si>
  <si>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</si>
  <si>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</si>
  <si>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</si>
  <si>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</si>
  <si>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</si>
  <si>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</si>
  <si>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</si>
  <si>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</si>
  <si>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</si>
  <si>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</si>
  <si>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</si>
  <si>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</si>
  <si>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</si>
  <si>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</si>
  <si>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</si>
  <si>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</si>
  <si>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</si>
  <si>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</si>
  <si>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</si>
  <si>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</si>
  <si>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</si>
  <si>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</si>
  <si>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</si>
  <si>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</si>
  <si>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</si>
  <si>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</si>
  <si>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</si>
  <si>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</si>
  <si>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</si>
  <si>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</si>
  <si>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</si>
  <si>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</si>
  <si>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</si>
  <si>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</si>
  <si>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</si>
  <si>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</si>
  <si>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</si>
  <si>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</si>
  <si>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</si>
  <si>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</si>
  <si>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</si>
  <si>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</si>
  <si>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</si>
  <si>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</si>
  <si>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</si>
  <si>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</si>
  <si>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</si>
  <si>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</si>
  <si>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</si>
  <si>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</si>
  <si>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</si>
  <si>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</si>
  <si>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</si>
  <si>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</si>
  <si>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</si>
  <si>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</si>
  <si>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</si>
  <si>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</si>
  <si>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</si>
  <si>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</si>
  <si>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</si>
  <si>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</si>
  <si>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</si>
  <si>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</si>
  <si>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</si>
  <si>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</si>
  <si>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</si>
  <si>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</si>
  <si>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</si>
  <si>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</si>
  <si>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</si>
  <si>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</si>
  <si>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</si>
  <si>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</si>
  <si>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</si>
  <si>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</si>
  <si>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</si>
  <si>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</si>
  <si>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</si>
  <si>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</si>
  <si>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</si>
  <si>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</si>
  <si>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</si>
  <si>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</si>
  <si>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</si>
  <si>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</si>
  <si>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</si>
  <si>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</si>
  <si>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</si>
  <si>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</si>
  <si>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</si>
  <si>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</si>
  <si>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</si>
  <si>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</si>
  <si>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</si>
  <si>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</si>
  <si>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</si>
  <si>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</si>
  <si>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</si>
  <si>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</si>
  <si>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</si>
  <si>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</si>
  <si>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</si>
  <si>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</si>
  <si>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</si>
  <si>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</si>
  <si>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</si>
  <si>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</si>
  <si>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</si>
  <si>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</si>
  <si>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</si>
  <si>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</si>
  <si>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</si>
  <si>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</si>
  <si>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</si>
  <si>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</si>
  <si>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</si>
  <si>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</si>
  <si>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</si>
  <si>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</si>
  <si>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</si>
  <si>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</si>
  <si>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</si>
  <si>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</si>
  <si>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</si>
  <si>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</si>
  <si>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</si>
  <si>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</si>
  <si>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</si>
  <si>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</si>
  <si>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</si>
  <si>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</si>
  <si>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</si>
  <si>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</si>
  <si>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</si>
  <si>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</si>
  <si>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</si>
  <si>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</si>
  <si>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</si>
  <si>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</si>
  <si>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</si>
  <si>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</si>
  <si>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</si>
  <si>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</si>
  <si>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</si>
  <si>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</si>
  <si>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</si>
  <si>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</si>
  <si>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</si>
  <si>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</si>
  <si>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</si>
  <si>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</si>
  <si>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</si>
  <si>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</si>
  <si>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</si>
  <si>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</si>
  <si>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</si>
  <si>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</si>
  <si>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</si>
  <si>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</si>
  <si>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</si>
  <si>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</si>
  <si>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</si>
  <si>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</si>
  <si>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</si>
  <si>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</si>
  <si>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</si>
  <si>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</si>
  <si>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</si>
  <si>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</si>
  <si>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</si>
  <si>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</si>
  <si>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</si>
  <si>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</si>
  <si>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</si>
  <si>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</si>
  <si>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</si>
  <si>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</si>
  <si>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</si>
  <si>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</si>
  <si>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</si>
  <si>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</si>
  <si>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</si>
  <si>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</si>
  <si>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</si>
  <si>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</si>
  <si>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</si>
  <si>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</si>
  <si>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</si>
  <si>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</si>
  <si>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</si>
  <si>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</si>
  <si>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</si>
  <si>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</si>
  <si>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</si>
  <si>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</si>
  <si>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</si>
  <si>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</si>
  <si>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</si>
  <si>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</si>
  <si>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</si>
  <si>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</si>
  <si>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</si>
  <si>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</si>
  <si>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</si>
  <si>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</si>
  <si>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</si>
  <si>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</si>
  <si>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</si>
  <si>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</si>
  <si>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</si>
  <si>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</si>
  <si>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</si>
  <si>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</si>
  <si>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</si>
  <si>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</si>
  <si>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</si>
  <si>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</si>
  <si>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</si>
  <si>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</si>
  <si>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</si>
  <si>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</si>
  <si>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</si>
  <si>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</si>
  <si>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</si>
  <si>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</si>
  <si>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</si>
  <si>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</si>
  <si>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</si>
  <si>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</si>
  <si>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</si>
  <si>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</si>
  <si>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</si>
  <si>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</si>
  <si>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</si>
  <si>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</si>
  <si>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</si>
  <si>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</si>
  <si>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</si>
  <si>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</si>
  <si>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</si>
  <si>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</si>
  <si>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</si>
  <si>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</si>
  <si>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</si>
  <si>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</si>
  <si>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</si>
  <si>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</si>
  <si>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</si>
  <si>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</si>
  <si>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</si>
  <si>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</si>
  <si>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</si>
  <si>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</si>
  <si>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</si>
  <si>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</si>
  <si>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</si>
  <si>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</si>
  <si>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</si>
  <si>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</si>
  <si>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</si>
  <si>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</si>
  <si>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</si>
  <si>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</si>
  <si>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</si>
  <si>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</si>
  <si>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</si>
  <si>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</si>
  <si>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</si>
  <si>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</si>
  <si>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</si>
  <si>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</si>
  <si>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</si>
  <si>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</si>
  <si>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</si>
  <si>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</si>
  <si>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</si>
  <si>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</si>
  <si>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</si>
  <si>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</si>
  <si>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</si>
  <si>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</si>
  <si>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</si>
  <si>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</si>
  <si>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</si>
  <si>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</si>
  <si>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</si>
  <si>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</si>
  <si>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</si>
  <si>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</si>
  <si>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</si>
  <si>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</si>
  <si>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</si>
  <si>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</si>
  <si>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</si>
  <si>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</si>
  <si>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</si>
  <si>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</si>
  <si>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</si>
  <si>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</si>
  <si>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</si>
  <si>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</si>
  <si>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</si>
  <si>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</si>
  <si>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</si>
  <si>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</si>
  <si>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</si>
  <si>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</si>
  <si>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</si>
  <si>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</si>
  <si>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</si>
  <si>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</si>
  <si>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</si>
  <si>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</si>
  <si>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</si>
  <si>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</si>
  <si>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</si>
  <si>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</si>
  <si>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</si>
  <si>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</si>
  <si>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</si>
  <si>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</si>
  <si>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</si>
  <si>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</si>
  <si>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</si>
  <si>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</si>
  <si>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</si>
  <si>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</si>
  <si>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</si>
  <si>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</si>
  <si>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</si>
  <si>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</si>
  <si>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</si>
  <si>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</si>
  <si>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</si>
  <si>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</si>
  <si>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</si>
  <si>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</si>
  <si>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</si>
  <si>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</si>
  <si>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</si>
  <si>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</si>
  <si>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</si>
  <si>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</si>
  <si>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</si>
  <si>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</si>
  <si>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</si>
  <si>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</si>
  <si>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</si>
  <si>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</si>
  <si>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</si>
  <si>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</si>
  <si>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</si>
  <si>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</si>
  <si>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</si>
  <si>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</si>
  <si>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</si>
  <si>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</si>
  <si>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</si>
  <si>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</si>
  <si>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</si>
  <si>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</si>
  <si>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</si>
  <si>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</si>
  <si>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</si>
  <si>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</si>
  <si>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</si>
  <si>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</si>
  <si>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</si>
  <si>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</si>
  <si>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</si>
  <si>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</si>
  <si>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</si>
  <si>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</si>
  <si>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</si>
  <si>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</si>
  <si>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</si>
  <si>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</si>
  <si>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</si>
  <si>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</si>
  <si>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</si>
  <si>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</si>
  <si>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</si>
  <si>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</si>
  <si>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</si>
  <si>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</si>
  <si>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</si>
  <si>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</si>
  <si>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</si>
  <si>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</si>
  <si>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</si>
  <si>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</si>
  <si>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</si>
  <si>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</si>
  <si>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</si>
  <si>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</si>
  <si>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</si>
  <si>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</si>
  <si>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</si>
  <si>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</si>
  <si>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</si>
  <si>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</si>
  <si>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</si>
  <si>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</si>
  <si>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</si>
  <si>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</si>
  <si>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</si>
  <si>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</si>
  <si>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</si>
  <si>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</si>
  <si>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</si>
  <si>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</si>
  <si>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</si>
  <si>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</si>
  <si>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</si>
  <si>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</si>
  <si>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</si>
  <si>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</si>
  <si>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</si>
  <si>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</si>
  <si>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</si>
  <si>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</si>
  <si>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</si>
  <si>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</si>
  <si>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</si>
  <si>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</si>
  <si>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</si>
  <si>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</si>
  <si>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</si>
  <si>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</si>
  <si>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</si>
  <si>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</si>
  <si>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</si>
  <si>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</si>
  <si>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</si>
  <si>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</si>
  <si>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</si>
  <si>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</si>
  <si>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</si>
  <si>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</si>
  <si>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</si>
  <si>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</si>
  <si>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</si>
  <si>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</si>
  <si>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</si>
  <si>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</si>
  <si>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</si>
  <si>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</si>
  <si>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</si>
  <si>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</si>
  <si>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</si>
  <si>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</si>
  <si>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</si>
  <si>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</si>
  <si>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</si>
  <si>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</si>
  <si>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</si>
  <si>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</si>
  <si>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</si>
  <si>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</si>
  <si>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</si>
  <si>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</si>
  <si>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</si>
  <si>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</si>
  <si>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</si>
  <si>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</si>
  <si>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</si>
  <si>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</si>
  <si>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</si>
  <si>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</si>
  <si>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</si>
  <si>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</si>
  <si>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</si>
  <si>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</si>
  <si>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</si>
  <si>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</si>
  <si>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</si>
  <si>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</si>
  <si>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</si>
  <si>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</si>
  <si>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</si>
  <si>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</si>
  <si>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</si>
  <si>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</si>
  <si>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</si>
  <si>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</si>
  <si>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</si>
  <si>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</si>
  <si>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</si>
  <si>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</si>
  <si>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</si>
  <si>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</si>
  <si>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</si>
  <si>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</si>
  <si>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</si>
  <si>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</si>
  <si>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</si>
  <si>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</si>
  <si>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</si>
  <si>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</si>
  <si>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</si>
  <si>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</si>
  <si>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</si>
  <si>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</si>
  <si>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</si>
  <si>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</si>
  <si>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</si>
  <si>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</si>
  <si>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</si>
  <si>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</si>
  <si>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</si>
  <si>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</si>
  <si>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</si>
  <si>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</si>
  <si>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</si>
  <si>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</si>
  <si>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</si>
  <si>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</si>
  <si>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</si>
  <si>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</si>
  <si>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</si>
  <si>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</si>
  <si>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</si>
  <si>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</si>
  <si>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</si>
  <si>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</si>
  <si>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</si>
  <si>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</si>
  <si>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</si>
  <si>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</si>
  <si>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</si>
  <si>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</si>
  <si>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</si>
  <si>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</si>
  <si>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</si>
  <si>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</si>
  <si>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</si>
  <si>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</si>
  <si>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</si>
  <si>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</si>
  <si>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</si>
  <si>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</si>
  <si>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</si>
  <si>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</si>
  <si>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</si>
  <si>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</si>
  <si>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</si>
  <si>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</si>
  <si>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</si>
  <si>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</si>
  <si>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</si>
  <si>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</si>
  <si>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</si>
  <si>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</si>
  <si>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</si>
  <si>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</si>
  <si>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</si>
  <si>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</si>
  <si>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</si>
  <si>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</si>
  <si>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</si>
  <si>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</si>
  <si>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</si>
  <si>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</si>
  <si>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</si>
  <si>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</si>
  <si>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</si>
  <si>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</si>
  <si>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</si>
  <si>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</si>
  <si>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</si>
  <si>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</si>
  <si>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</si>
  <si>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</si>
  <si>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</si>
  <si>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</si>
  <si>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</si>
  <si>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</si>
  <si>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</si>
  <si>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</si>
  <si>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</si>
  <si>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</si>
  <si>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</si>
  <si>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</si>
  <si>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</si>
  <si>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</si>
  <si>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</si>
  <si>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</si>
  <si>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</si>
  <si>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</si>
  <si>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</si>
  <si>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</si>
  <si>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</si>
  <si>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</si>
  <si>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</si>
  <si>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</si>
  <si>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</si>
  <si>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</si>
  <si>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</si>
  <si>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</si>
  <si>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</si>
  <si>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</si>
  <si>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</si>
  <si>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</si>
  <si>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</si>
  <si>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</si>
  <si>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</si>
  <si>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</si>
  <si>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</si>
  <si>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</si>
  <si>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</si>
  <si>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</si>
  <si>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</si>
  <si>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</si>
  <si>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</si>
  <si>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</si>
  <si>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</si>
  <si>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</si>
  <si>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</si>
  <si>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</si>
  <si>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</si>
  <si>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</si>
  <si>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</si>
  <si>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</si>
  <si>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</si>
  <si>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</si>
  <si>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</si>
  <si>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</si>
  <si>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</si>
  <si>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</si>
  <si>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</si>
  <si>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</si>
  <si>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</si>
  <si>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</si>
  <si>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</si>
  <si>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</si>
  <si>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</si>
  <si>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</si>
  <si>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</si>
  <si>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</si>
  <si>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</si>
  <si>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</si>
  <si>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</si>
  <si>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</si>
  <si>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</si>
  <si>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</si>
  <si>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</si>
  <si>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</si>
  <si>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</si>
  <si>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</si>
  <si>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</si>
  <si>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</si>
  <si>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</si>
  <si>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</si>
  <si>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</si>
  <si>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</si>
  <si>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</si>
  <si>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</si>
  <si>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</si>
  <si>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</si>
  <si>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</si>
  <si>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</si>
  <si>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</si>
  <si>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</si>
  <si>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</si>
  <si>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</si>
  <si>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</si>
  <si>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</si>
  <si>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</si>
  <si>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</si>
  <si>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</si>
  <si>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</si>
  <si>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</si>
  <si>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</si>
  <si>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</si>
  <si>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</si>
  <si>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</si>
  <si>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</si>
  <si>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</si>
  <si>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</si>
  <si>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</si>
  <si>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</si>
  <si>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</si>
  <si>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</si>
  <si>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</si>
  <si>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</si>
  <si>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</si>
  <si>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</si>
  <si>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</si>
  <si>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</si>
  <si>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</si>
  <si>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</si>
  <si>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</si>
  <si>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</si>
  <si>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</si>
  <si>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</si>
  <si>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</si>
  <si>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</si>
  <si>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</si>
  <si>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</si>
  <si>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</si>
  <si>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</si>
  <si>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</si>
  <si>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</si>
  <si>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</si>
  <si>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</si>
  <si>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</si>
  <si>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</si>
  <si>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</si>
  <si>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</si>
  <si>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</si>
  <si>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</si>
  <si>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</si>
  <si>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</si>
  <si>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</si>
  <si>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</si>
  <si>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</si>
  <si>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</si>
  <si>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</si>
  <si>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</si>
  <si>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</si>
  <si>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</si>
  <si>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</si>
  <si>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</si>
  <si>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</si>
  <si>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</si>
  <si>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</si>
  <si>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</si>
  <si>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</si>
  <si>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</si>
  <si>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</si>
  <si>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</si>
  <si>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</si>
  <si>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</si>
  <si>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</si>
  <si>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</si>
  <si>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</si>
  <si>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</si>
  <si>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</si>
  <si>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</si>
  <si>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</si>
  <si>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</si>
  <si>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</si>
  <si>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</si>
  <si>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</si>
  <si>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</si>
  <si>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</si>
  <si>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</si>
  <si>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</si>
  <si>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</si>
  <si>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</si>
  <si>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</si>
  <si>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</si>
  <si>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</si>
  <si>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</si>
  <si>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</si>
  <si>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</si>
  <si>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</si>
  <si>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</si>
  <si>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</si>
  <si>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</si>
  <si>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</si>
  <si>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</si>
  <si>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</si>
  <si>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</si>
  <si>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</si>
  <si>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</si>
  <si>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</si>
  <si>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</si>
  <si>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</si>
  <si>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</si>
  <si>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</si>
  <si>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</si>
  <si>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</si>
  <si>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</si>
  <si>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</si>
  <si>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</si>
  <si>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</si>
  <si>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</si>
  <si>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</si>
  <si>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</si>
  <si>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</si>
  <si>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</si>
  <si>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</si>
  <si>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</si>
  <si>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</si>
  <si>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</si>
  <si>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</si>
  <si>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</si>
  <si>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</si>
  <si>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</si>
  <si>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</si>
  <si>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</si>
  <si>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</si>
  <si>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</si>
  <si>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</si>
  <si>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</si>
  <si>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</si>
  <si>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</si>
  <si>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</si>
  <si>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</si>
  <si>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</si>
  <si>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</si>
  <si>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</si>
  <si>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</si>
  <si>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</si>
  <si>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</si>
  <si>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</si>
  <si>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</si>
  <si>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</si>
  <si>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</si>
  <si>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</si>
  <si>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</si>
  <si>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</si>
  <si>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</si>
  <si>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</si>
  <si>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</si>
  <si>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</si>
  <si>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</si>
  <si>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</si>
  <si>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</si>
  <si>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</si>
  <si>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</si>
  <si>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</si>
  <si>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</si>
  <si>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</si>
  <si>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</si>
  <si>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</si>
  <si>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</si>
  <si>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</si>
  <si>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</si>
  <si>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</si>
  <si>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</si>
  <si>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</si>
  <si>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</si>
  <si>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</si>
  <si>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</si>
  <si>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</si>
  <si>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</si>
  <si>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</si>
  <si>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</si>
  <si>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</si>
  <si>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</si>
  <si>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</si>
  <si>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</si>
  <si>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</si>
  <si>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</si>
  <si>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</si>
  <si>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</si>
  <si>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</si>
  <si>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</si>
  <si>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</si>
  <si>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</si>
  <si>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</si>
  <si>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</si>
  <si>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</si>
  <si>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</si>
  <si>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</si>
  <si>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</si>
  <si>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</si>
  <si>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</si>
  <si>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</si>
  <si>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</si>
  <si>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</si>
  <si>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</si>
  <si>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</si>
  <si>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</si>
  <si>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</si>
  <si>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</si>
  <si>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</si>
  <si>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</si>
  <si>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</si>
  <si>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</si>
  <si>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</si>
  <si>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</si>
  <si>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</si>
  <si>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</si>
  <si>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</si>
  <si>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</si>
  <si>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</si>
  <si>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</si>
  <si>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</si>
  <si>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</si>
  <si>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</si>
  <si>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</si>
  <si>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</si>
  <si>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</si>
  <si>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</si>
  <si>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</si>
  <si>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</si>
  <si>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</si>
  <si>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</si>
  <si>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</si>
  <si>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</si>
  <si>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</si>
  <si>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</si>
  <si>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</si>
  <si>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</si>
  <si>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</si>
  <si>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</si>
  <si>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</si>
  <si>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</si>
  <si>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</si>
  <si>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</si>
  <si>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</si>
  <si>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</si>
  <si>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</si>
  <si>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</si>
  <si>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</si>
  <si>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</si>
  <si>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</si>
  <si>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</si>
  <si>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</si>
  <si>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</si>
  <si>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</si>
  <si>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</si>
  <si>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</si>
  <si>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</si>
  <si>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</si>
  <si>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</si>
  <si>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</si>
  <si>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</si>
  <si>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</si>
  <si>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</si>
  <si>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</si>
  <si>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</si>
  <si>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</si>
  <si>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</si>
  <si>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</si>
  <si>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</si>
  <si>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</si>
  <si>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</si>
  <si>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</si>
  <si>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</si>
  <si>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</si>
  <si>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</si>
  <si>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</si>
  <si>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</si>
  <si>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</si>
  <si>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</si>
  <si>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</si>
  <si>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</si>
  <si>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</si>
  <si>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</si>
  <si>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</si>
  <si>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</si>
  <si>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</si>
  <si>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</si>
  <si>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</si>
  <si>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</si>
  <si>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</si>
  <si>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</si>
  <si>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</si>
  <si>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</si>
  <si>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</si>
  <si>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</si>
  <si>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</si>
  <si>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</si>
  <si>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</si>
  <si>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</si>
  <si>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</si>
  <si>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</si>
  <si>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</si>
  <si>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</si>
  <si>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</si>
  <si>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</si>
  <si>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</si>
  <si>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</si>
  <si>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</si>
  <si>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</si>
  <si>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</si>
  <si>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</si>
  <si>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</si>
  <si>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</si>
  <si>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</si>
  <si>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</si>
  <si>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</si>
  <si>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</si>
  <si>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</si>
  <si>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</si>
  <si>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</si>
  <si>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</si>
  <si>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</si>
  <si>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</si>
  <si>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</si>
  <si>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</si>
  <si>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</si>
  <si>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</si>
  <si>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</si>
  <si>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</si>
  <si>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</si>
  <si>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</si>
  <si>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</si>
  <si>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</si>
  <si>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</si>
  <si>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</si>
  <si>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</si>
  <si>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</si>
  <si>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</si>
  <si>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</si>
  <si>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</si>
  <si>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</si>
  <si>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</si>
  <si>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</si>
  <si>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</si>
  <si>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</si>
  <si>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</si>
  <si>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</si>
  <si>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</si>
  <si>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</si>
  <si>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</si>
  <si>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</si>
  <si>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</si>
  <si>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</si>
  <si>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</si>
  <si>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</si>
  <si>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</si>
  <si>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</si>
  <si>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</si>
  <si>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</si>
  <si>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</si>
  <si>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</si>
  <si>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</si>
  <si>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</si>
  <si>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</si>
  <si>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</si>
  <si>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</si>
  <si>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</si>
  <si>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</si>
  <si>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</si>
  <si>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</si>
  <si>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</si>
  <si>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</si>
  <si>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</si>
  <si>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</si>
  <si>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</si>
  <si>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</si>
  <si>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</si>
  <si>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</si>
  <si>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</si>
  <si>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</si>
  <si>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</si>
  <si>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</si>
  <si>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</si>
  <si>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</si>
  <si>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</si>
  <si>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</si>
  <si>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</si>
  <si>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</si>
  <si>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</si>
  <si>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</si>
  <si>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</si>
  <si>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</si>
  <si>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</si>
  <si>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</si>
  <si>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</si>
  <si>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</si>
  <si>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</si>
  <si>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</si>
  <si>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</si>
  <si>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</si>
  <si>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</si>
  <si>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</si>
  <si>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</si>
  <si>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</si>
  <si>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</si>
  <si>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</si>
  <si>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</si>
  <si>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</si>
  <si>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</si>
  <si>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</si>
  <si>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</si>
  <si>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</si>
  <si>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</si>
  <si>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</si>
  <si>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</si>
  <si>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</si>
  <si>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</si>
  <si>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</si>
  <si>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</si>
  <si>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</si>
  <si>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</si>
  <si>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</si>
  <si>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</si>
  <si>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</si>
  <si>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</si>
  <si>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</si>
  <si>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</si>
  <si>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</si>
  <si>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</si>
  <si>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</si>
  <si>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</si>
  <si>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</si>
  <si>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</si>
  <si>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</si>
  <si>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</si>
  <si>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</si>
  <si>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</si>
  <si>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</si>
  <si>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</si>
  <si>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</si>
  <si>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</si>
  <si>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</si>
  <si>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</si>
  <si>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</si>
  <si>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</si>
  <si>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</si>
  <si>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</si>
  <si>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</si>
  <si>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</si>
  <si>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</si>
  <si>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</si>
  <si>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</si>
  <si>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</si>
  <si>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</si>
  <si>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</si>
  <si>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</si>
  <si>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</si>
  <si>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</si>
  <si>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</si>
  <si>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</si>
  <si>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</si>
  <si>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</si>
  <si>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</si>
  <si>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</si>
  <si>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</si>
  <si>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</si>
  <si>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</si>
  <si>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</si>
  <si>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</si>
  <si>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</si>
  <si>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</si>
  <si>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</si>
  <si>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</si>
  <si>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</si>
  <si>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</si>
  <si>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</si>
  <si>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</si>
  <si>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</si>
  <si>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</si>
  <si>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</si>
  <si>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</si>
  <si>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</si>
  <si>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</si>
  <si>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</si>
  <si>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</si>
  <si>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</si>
  <si>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</si>
  <si>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</si>
  <si>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</si>
  <si>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</si>
  <si>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</si>
  <si>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</si>
  <si>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</si>
  <si>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</si>
  <si>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</si>
  <si>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</si>
  <si>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</si>
  <si>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</si>
  <si>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</si>
  <si>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</si>
  <si>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</si>
  <si>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</si>
  <si>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</si>
  <si>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</si>
  <si>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</si>
  <si>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</si>
  <si>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</si>
  <si>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</si>
  <si>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</si>
  <si>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</si>
  <si>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</si>
  <si>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</si>
  <si>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</si>
  <si>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</si>
  <si>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</si>
  <si>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</si>
  <si>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</si>
  <si>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</si>
  <si>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</si>
  <si>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</si>
  <si>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</si>
  <si>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</si>
  <si>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</si>
  <si>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</si>
  <si>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</si>
  <si>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</si>
  <si>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</si>
  <si>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</si>
  <si>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</si>
  <si>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</si>
  <si>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</si>
  <si>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</si>
  <si>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</si>
  <si>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</si>
  <si>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</si>
  <si>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</si>
  <si>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</si>
  <si>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</si>
  <si>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</si>
  <si>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</si>
  <si>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</si>
  <si>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</si>
  <si>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</si>
  <si>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</si>
  <si>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</si>
  <si>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</si>
  <si>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</si>
  <si>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</si>
  <si>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</si>
  <si>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</si>
  <si>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</si>
  <si>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</si>
  <si>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</si>
  <si>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</si>
  <si>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</si>
  <si>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</si>
  <si>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</si>
  <si>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</si>
  <si>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</si>
  <si>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</si>
  <si>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</si>
  <si>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</si>
  <si>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</si>
  <si>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</si>
  <si>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</si>
  <si>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</si>
  <si>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</si>
  <si>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</si>
  <si>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</si>
  <si>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</si>
  <si>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</si>
  <si>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</si>
  <si>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</si>
  <si>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</si>
  <si>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</si>
  <si>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</si>
  <si>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</si>
  <si>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</si>
  <si>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</si>
  <si>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</si>
  <si>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</si>
  <si>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</si>
  <si>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</si>
  <si>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</si>
  <si>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</si>
  <si>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</si>
  <si>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</si>
  <si>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</si>
  <si>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</si>
  <si>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</si>
  <si>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</si>
  <si>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</si>
  <si>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</si>
  <si>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</si>
  <si>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</si>
  <si>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</si>
  <si>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</si>
  <si>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</si>
  <si>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</si>
  <si>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</si>
  <si>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</si>
  <si>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</si>
  <si>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</si>
  <si>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</si>
  <si>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</si>
  <si>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</si>
  <si>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</si>
  <si>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</si>
  <si>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</si>
  <si>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</si>
  <si>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</si>
  <si>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</si>
  <si>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</si>
  <si>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</si>
  <si>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</si>
  <si>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</si>
  <si>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</si>
  <si>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</si>
  <si>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</si>
  <si>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</si>
  <si>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</si>
  <si>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</si>
  <si>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</si>
  <si>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</si>
  <si>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</si>
  <si>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</si>
  <si>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</si>
  <si>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</si>
  <si>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</si>
  <si>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</si>
  <si>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</si>
  <si>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</si>
  <si>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</si>
  <si>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</si>
  <si>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</si>
  <si>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</si>
  <si>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</si>
  <si>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</si>
  <si>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</si>
  <si>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</si>
  <si>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</si>
  <si>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</si>
  <si>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</si>
  <si>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</si>
  <si>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</si>
  <si>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</si>
  <si>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</si>
  <si>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</si>
  <si>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</si>
  <si>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</si>
  <si>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</si>
  <si>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</si>
  <si>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</si>
  <si>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</si>
  <si>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</si>
  <si>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</si>
  <si>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</si>
  <si>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</si>
  <si>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</si>
  <si>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</si>
  <si>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</si>
  <si>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</si>
  <si>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</si>
  <si>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</si>
  <si>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</si>
  <si>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</si>
  <si>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</si>
  <si>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</si>
  <si>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</si>
  <si>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</si>
  <si>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</si>
  <si>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</si>
  <si>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</si>
  <si>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</si>
  <si>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</si>
  <si>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</si>
  <si>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</si>
  <si>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</si>
  <si>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</si>
  <si>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</si>
  <si>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</si>
  <si>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</si>
  <si>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</si>
  <si>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</si>
  <si>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</si>
  <si>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</si>
  <si>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</si>
  <si>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</si>
  <si>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</si>
  <si>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</si>
  <si>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</si>
  <si>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</si>
  <si>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</si>
  <si>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</si>
  <si>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</si>
  <si>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</si>
  <si>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</si>
  <si>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</si>
  <si>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</si>
  <si>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</si>
  <si>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</si>
  <si>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</si>
  <si>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</si>
  <si>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</si>
  <si>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</si>
  <si>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</si>
  <si>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</si>
  <si>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</si>
  <si>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</si>
  <si>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</si>
  <si>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</si>
  <si>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</si>
  <si>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</si>
  <si>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</si>
  <si>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</si>
  <si>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</si>
  <si>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</si>
  <si>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</si>
  <si>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</si>
  <si>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</si>
  <si>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</si>
  <si>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</si>
  <si>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</si>
  <si>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</si>
  <si>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</si>
  <si>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</si>
  <si>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</si>
  <si>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</si>
  <si>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</si>
  <si>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</si>
  <si>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</si>
  <si>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</si>
  <si>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</si>
  <si>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</si>
  <si>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</si>
  <si>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</si>
  <si>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</si>
  <si>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</si>
  <si>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</si>
  <si>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</si>
  <si>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</si>
  <si>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</si>
  <si>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</si>
  <si>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</si>
  <si>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</si>
  <si>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</si>
  <si>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</si>
  <si>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</si>
  <si>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</si>
  <si>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</si>
  <si>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</si>
  <si>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</si>
  <si>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</si>
  <si>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</si>
  <si>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</si>
  <si>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</si>
  <si>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</si>
  <si>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</si>
  <si>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</si>
  <si>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</si>
  <si>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</si>
  <si>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</si>
  <si>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</si>
  <si>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</si>
  <si>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</si>
  <si>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</si>
  <si>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</si>
  <si>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</si>
  <si>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</si>
  <si>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</si>
  <si>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</si>
  <si>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</si>
  <si>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</si>
  <si>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</si>
  <si>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</si>
  <si>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</si>
  <si>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</si>
  <si>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</si>
  <si>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</si>
  <si>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</si>
  <si>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</si>
  <si>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</si>
  <si>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</si>
  <si>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</si>
  <si>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</si>
  <si>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</si>
  <si>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</si>
  <si>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</si>
  <si>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</si>
  <si>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</si>
  <si>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</si>
  <si>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</si>
  <si>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</si>
  <si>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</si>
  <si>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</si>
  <si>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</si>
  <si>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</si>
  <si>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</si>
  <si>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</si>
  <si>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</si>
  <si>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</si>
  <si>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</si>
  <si>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</si>
  <si>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</si>
  <si>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</si>
  <si>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</si>
  <si>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</si>
  <si>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</si>
  <si>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</si>
  <si>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</si>
  <si>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</si>
  <si>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</si>
  <si>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</si>
  <si>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</si>
  <si>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</si>
  <si>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</si>
  <si>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</si>
  <si>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</si>
  <si>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</si>
  <si>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</si>
  <si>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</si>
  <si>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</si>
  <si>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</si>
  <si>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</si>
  <si>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</si>
  <si>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</si>
  <si>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</si>
  <si>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</si>
  <si>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</si>
  <si>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</si>
  <si>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</si>
  <si>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</si>
  <si>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</si>
  <si>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</si>
  <si>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</si>
  <si>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</si>
  <si>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</si>
  <si>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</si>
  <si>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</si>
  <si>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</si>
  <si>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</si>
  <si>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</si>
  <si>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</si>
  <si>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</si>
  <si>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</si>
  <si>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</si>
  <si>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</si>
  <si>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</si>
  <si>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</si>
  <si>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</si>
  <si>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</si>
  <si>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</si>
  <si>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</si>
  <si>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</si>
  <si>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</si>
  <si>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</si>
  <si>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</si>
  <si>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</si>
  <si>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</si>
  <si>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</si>
  <si>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</si>
  <si>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</si>
  <si>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</si>
  <si>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</si>
  <si>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</si>
  <si>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</si>
  <si>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</si>
  <si>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</si>
  <si>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</si>
  <si>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</si>
  <si>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</si>
  <si>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</si>
  <si>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</si>
  <si>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</si>
  <si>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</si>
  <si>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</si>
  <si>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</si>
  <si>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</si>
  <si>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</si>
  <si>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</si>
  <si>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</si>
  <si>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</si>
  <si>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</si>
  <si>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</si>
  <si>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</si>
  <si>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</si>
  <si>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</si>
  <si>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</si>
  <si>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</si>
  <si>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</si>
  <si>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</si>
  <si>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</si>
  <si>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</si>
  <si>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</si>
  <si>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</si>
  <si>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</si>
  <si>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</si>
  <si>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</si>
  <si>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</si>
  <si>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</si>
  <si>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</si>
  <si>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</si>
  <si>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</si>
  <si>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</si>
  <si>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</si>
  <si>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</si>
  <si>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</si>
  <si>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</si>
  <si>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</si>
  <si>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</si>
  <si>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</si>
  <si>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</si>
  <si>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</si>
  <si>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</si>
  <si>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</si>
  <si>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</si>
  <si>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</si>
  <si>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</si>
  <si>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</si>
  <si>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</si>
  <si>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</si>
  <si>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</si>
  <si>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</si>
  <si>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</si>
  <si>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</si>
  <si>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</si>
  <si>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</si>
  <si>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</si>
  <si>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</si>
  <si>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</si>
  <si>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</si>
  <si>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</si>
  <si>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</si>
  <si>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</si>
  <si>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</si>
  <si>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</si>
  <si>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</si>
  <si>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</si>
  <si>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</si>
  <si>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</si>
  <si>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</si>
  <si>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</si>
  <si>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</si>
  <si>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</si>
  <si>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</si>
  <si>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</si>
  <si>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</si>
  <si>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</si>
  <si>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</si>
  <si>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</si>
  <si>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</si>
  <si>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</si>
  <si>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</si>
  <si>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</si>
  <si>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</si>
  <si>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</si>
  <si>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</si>
  <si>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</si>
  <si>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</si>
  <si>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</si>
  <si>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</si>
  <si>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</si>
  <si>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</si>
  <si>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</si>
  <si>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</si>
  <si>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</si>
  <si>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</si>
  <si>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</si>
  <si>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</si>
  <si>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</si>
  <si>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</si>
  <si>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</si>
  <si>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</si>
  <si>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</si>
  <si>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</si>
  <si>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</si>
  <si>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</si>
  <si>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</si>
  <si>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</si>
  <si>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</si>
  <si>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</si>
  <si>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</si>
  <si>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</si>
  <si>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</si>
  <si>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</si>
  <si>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</si>
  <si>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</si>
  <si>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</si>
  <si>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</si>
  <si>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</si>
  <si>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</si>
  <si>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</si>
  <si>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</si>
  <si>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</si>
  <si>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</si>
  <si>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</si>
  <si>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</si>
  <si>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</si>
  <si>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</si>
  <si>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</si>
  <si>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</si>
  <si>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</si>
  <si>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</si>
  <si>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</si>
  <si>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</si>
  <si>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</si>
  <si>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</si>
  <si>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</si>
  <si>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</si>
  <si>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</si>
  <si>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</si>
  <si>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</si>
  <si>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</si>
  <si>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</si>
  <si>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</si>
  <si>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</si>
  <si>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</si>
  <si>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</si>
  <si>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</si>
  <si>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</si>
  <si>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</si>
  <si>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</si>
  <si>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</si>
  <si>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</si>
  <si>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</si>
  <si>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</si>
  <si>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</si>
  <si>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</si>
  <si>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</si>
  <si>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</si>
  <si>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</si>
  <si>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</si>
  <si>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</si>
  <si>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</si>
  <si>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</si>
  <si>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</si>
  <si>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</si>
  <si>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</si>
  <si>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</si>
  <si>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</si>
  <si>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</si>
  <si>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</si>
  <si>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</si>
  <si>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</si>
  <si>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</si>
  <si>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</si>
  <si>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</si>
  <si>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</si>
  <si>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</si>
  <si>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</si>
  <si>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</si>
  <si>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</si>
  <si>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</si>
  <si>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</si>
  <si>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</si>
  <si>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</si>
  <si>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</si>
  <si>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</si>
  <si>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</si>
  <si>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</si>
  <si>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</si>
  <si>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</si>
  <si>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</si>
  <si>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</si>
  <si>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</si>
  <si>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</si>
  <si>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</si>
  <si>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</si>
  <si>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</si>
  <si>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</si>
  <si>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</si>
  <si>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</si>
  <si>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</si>
  <si>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</si>
  <si>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</si>
  <si>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</si>
  <si>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</si>
  <si>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</si>
  <si>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</si>
  <si>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</si>
  <si>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</si>
  <si>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</si>
  <si>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</si>
  <si>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</si>
  <si>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</si>
  <si>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</si>
  <si>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</si>
  <si>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</si>
  <si>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</si>
  <si>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</si>
  <si>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</si>
  <si>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</si>
  <si>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</si>
  <si>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</si>
  <si>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</si>
  <si>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</si>
  <si>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</si>
  <si>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</si>
  <si>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</si>
  <si>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</si>
  <si>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</si>
  <si>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</si>
  <si>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</si>
  <si>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</si>
  <si>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</si>
  <si>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</si>
  <si>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</si>
  <si>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</si>
  <si>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</si>
  <si>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</si>
  <si>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</si>
  <si>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</si>
  <si>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</si>
  <si>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</si>
  <si>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</si>
  <si>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</si>
  <si>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</si>
  <si>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</si>
  <si>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</si>
  <si>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</si>
  <si>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</si>
  <si>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</si>
  <si>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</si>
  <si>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</si>
  <si>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</si>
  <si>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</si>
  <si>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</si>
  <si>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</si>
  <si>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</si>
  <si>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</si>
  <si>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</si>
  <si>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</si>
  <si>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</si>
  <si>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</si>
  <si>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</si>
  <si>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</si>
  <si>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</si>
  <si>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</si>
  <si>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</si>
  <si>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</si>
  <si>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</si>
  <si>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</si>
  <si>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</si>
  <si>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</si>
  <si>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</si>
  <si>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</si>
  <si>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</si>
  <si>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</si>
  <si>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</si>
  <si>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</si>
  <si>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</si>
  <si>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</si>
  <si>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</si>
  <si>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</si>
  <si>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</si>
  <si>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</si>
  <si>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</si>
  <si>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</si>
  <si>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</si>
  <si>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</si>
  <si>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</si>
  <si>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</si>
  <si>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</si>
  <si>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</si>
  <si>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</si>
  <si>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</si>
  <si>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</si>
  <si>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</si>
  <si>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</si>
  <si>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</si>
  <si>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</si>
  <si>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</si>
  <si>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</si>
  <si>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</si>
  <si>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</si>
  <si>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</si>
  <si>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</si>
  <si>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</si>
  <si>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</si>
  <si>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</si>
  <si>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</si>
  <si>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</si>
  <si>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</si>
  <si>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</si>
  <si>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</si>
  <si>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</si>
  <si>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</si>
  <si>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</si>
  <si>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</si>
  <si>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</si>
  <si>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</si>
  <si>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</si>
  <si>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</si>
  <si>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</si>
  <si>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</si>
  <si>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</si>
  <si>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</si>
  <si>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</si>
  <si>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</si>
  <si>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</si>
  <si>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</si>
  <si>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</si>
  <si>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</si>
  <si>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</si>
  <si>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</si>
  <si>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</si>
  <si>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</si>
  <si>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</si>
  <si>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</si>
  <si>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</si>
  <si>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</si>
  <si>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</si>
  <si>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</si>
  <si>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</si>
  <si>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</si>
  <si>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</si>
  <si>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</si>
  <si>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</si>
  <si>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</si>
  <si>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</si>
  <si>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</si>
  <si>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</si>
  <si>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</si>
  <si>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</si>
  <si>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</si>
  <si>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</si>
  <si>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</si>
  <si>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</si>
  <si>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</si>
  <si>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</si>
  <si>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</si>
  <si>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</si>
  <si>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</si>
  <si>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</si>
  <si>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</si>
  <si>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</si>
  <si>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</si>
  <si>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</si>
  <si>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</si>
  <si>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</si>
  <si>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</si>
  <si>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</si>
  <si>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</si>
  <si>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</si>
  <si>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</si>
  <si>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</si>
  <si>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</si>
  <si>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</si>
  <si>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</si>
  <si>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</si>
  <si>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</si>
  <si>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</si>
  <si>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</si>
  <si>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</si>
  <si>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</si>
  <si>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</si>
  <si>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</si>
  <si>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</si>
  <si>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</si>
  <si>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</si>
  <si>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</si>
  <si>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</si>
  <si>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</si>
  <si>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</si>
  <si>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</si>
  <si>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</si>
  <si>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</si>
  <si>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</si>
  <si>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</si>
  <si>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</si>
  <si>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</si>
  <si>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</si>
  <si>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</si>
  <si>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</si>
  <si>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</si>
  <si>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</si>
  <si>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</si>
  <si>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</si>
  <si>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</si>
  <si>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</si>
  <si>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</si>
  <si>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</si>
  <si>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</si>
  <si>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</si>
  <si>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</si>
  <si>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</si>
  <si>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</si>
  <si>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</si>
  <si>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</si>
  <si>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</si>
  <si>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</si>
  <si>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</si>
  <si>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</si>
  <si>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</si>
  <si>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</si>
  <si>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</si>
  <si>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</si>
  <si>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</si>
  <si>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</si>
  <si>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</si>
  <si>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</si>
  <si>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</si>
  <si>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</si>
  <si>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</si>
  <si>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</si>
  <si>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</si>
  <si>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</si>
  <si>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</si>
  <si>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</si>
  <si>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</si>
  <si>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</si>
  <si>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</si>
  <si>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</si>
  <si>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</si>
  <si>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</si>
  <si>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</si>
  <si>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</si>
  <si>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</si>
  <si>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</si>
  <si>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</si>
  <si>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</si>
  <si>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</si>
  <si>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</si>
  <si>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</si>
  <si>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</si>
  <si>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</si>
  <si>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</si>
  <si>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</si>
  <si>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</si>
  <si>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</si>
  <si>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</si>
  <si>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</si>
  <si>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</si>
  <si>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</si>
  <si>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</si>
  <si>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</si>
  <si>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</si>
  <si>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</si>
  <si>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</si>
  <si>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</si>
  <si>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</si>
  <si>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</si>
  <si>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</si>
  <si>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</si>
  <si>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</si>
  <si>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</si>
  <si>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</si>
  <si>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</si>
  <si>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</si>
  <si>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</si>
  <si>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</si>
  <si>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</si>
  <si>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</si>
  <si>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</si>
  <si>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</si>
  <si>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</si>
  <si>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</si>
  <si>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</si>
  <si>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</si>
  <si>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</si>
  <si>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</si>
  <si>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</si>
  <si>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</si>
  <si>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</si>
  <si>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</si>
  <si>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</si>
  <si>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</si>
  <si>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</si>
  <si>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</si>
  <si>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</si>
  <si>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</si>
  <si>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</si>
  <si>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</si>
  <si>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</si>
  <si>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</si>
  <si>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</si>
  <si>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</si>
  <si>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</si>
  <si>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</si>
  <si>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</si>
  <si>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</si>
  <si>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</si>
  <si>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</si>
  <si>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</si>
  <si>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</si>
  <si>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</si>
  <si>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</si>
  <si>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</si>
  <si>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</si>
  <si>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</si>
  <si>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</si>
  <si>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</si>
  <si>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</si>
  <si>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</si>
  <si>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</si>
  <si>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</si>
  <si>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</si>
  <si>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</si>
  <si>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</si>
  <si>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</si>
  <si>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</si>
  <si>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</si>
  <si>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</si>
  <si>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</si>
  <si>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</si>
  <si>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</si>
  <si>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</si>
  <si>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</si>
  <si>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</si>
  <si>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</si>
  <si>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</si>
  <si>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</si>
  <si>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</si>
  <si>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</si>
  <si>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</si>
  <si>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</si>
  <si>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</si>
  <si>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</si>
  <si>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</si>
  <si>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</si>
  <si>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</si>
  <si>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</si>
  <si>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</si>
  <si>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</si>
  <si>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</si>
  <si>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</si>
  <si>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</si>
  <si>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</si>
  <si>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</si>
  <si>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</si>
  <si>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</si>
  <si>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</si>
  <si>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</si>
  <si>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</si>
  <si>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</si>
  <si>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</si>
  <si>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</si>
  <si>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</si>
  <si>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</si>
  <si>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</si>
  <si>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</si>
  <si>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</si>
  <si>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</si>
  <si>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</si>
  <si>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</si>
  <si>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</si>
  <si>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</si>
  <si>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</si>
  <si>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</si>
  <si>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</si>
  <si>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</si>
  <si>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</si>
  <si>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</si>
  <si>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</si>
  <si>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</si>
  <si>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</si>
  <si>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</si>
  <si>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</si>
  <si>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</si>
  <si>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</si>
  <si>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</si>
  <si>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</si>
  <si>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</si>
  <si>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</si>
  <si>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</si>
  <si>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</si>
  <si>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</si>
  <si>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</si>
  <si>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</si>
  <si>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</si>
  <si>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</si>
  <si>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</si>
  <si>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</si>
  <si>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</si>
  <si>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</si>
  <si>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</si>
  <si>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</si>
  <si>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</si>
  <si>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</si>
  <si>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</si>
  <si>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</si>
  <si>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</si>
  <si>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</si>
  <si>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</si>
  <si>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</si>
  <si>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</si>
  <si>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</si>
  <si>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</si>
  <si>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</si>
  <si>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</si>
  <si>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</si>
  <si>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</si>
  <si>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</si>
  <si>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</si>
  <si>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</si>
  <si>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</si>
  <si>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</si>
  <si>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</si>
  <si>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</si>
  <si>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</si>
  <si>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</si>
  <si>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</si>
  <si>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</si>
  <si>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</si>
  <si>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</si>
  <si>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</si>
  <si>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</si>
  <si>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</si>
  <si>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</si>
  <si>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</si>
  <si>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</si>
  <si>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</si>
  <si>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</si>
  <si>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</si>
  <si>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</si>
  <si>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</si>
  <si>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</si>
  <si>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</si>
  <si>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</si>
  <si>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</si>
  <si>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</si>
  <si>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</si>
  <si>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</si>
  <si>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</si>
  <si>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</si>
  <si>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</si>
  <si>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</si>
  <si>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</si>
  <si>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</si>
  <si>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</si>
  <si>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</si>
  <si>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</si>
  <si>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</si>
  <si>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</si>
  <si>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</si>
  <si>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</si>
  <si>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</si>
  <si>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</si>
  <si>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</si>
  <si>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</si>
  <si>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</si>
  <si>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</si>
  <si>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</si>
  <si>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</si>
  <si>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</si>
  <si>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</si>
  <si>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</si>
  <si>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</si>
  <si>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</si>
  <si>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</si>
  <si>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</si>
  <si>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</si>
  <si>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</si>
  <si>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</si>
  <si>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</si>
  <si>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</si>
  <si>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</si>
  <si>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</si>
  <si>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</si>
  <si>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</si>
  <si>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</si>
  <si>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</si>
  <si>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</si>
  <si>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</si>
  <si>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</si>
  <si>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</si>
  <si>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</si>
  <si>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</si>
  <si>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</si>
  <si>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</si>
  <si>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</si>
  <si>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</si>
  <si>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</si>
  <si>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</si>
  <si>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</si>
  <si>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</si>
  <si>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</si>
  <si>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</si>
  <si>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</si>
  <si>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</si>
  <si>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</si>
  <si>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</si>
  <si>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</si>
  <si>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</si>
  <si>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</si>
  <si>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</si>
  <si>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</si>
  <si>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</si>
  <si>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</si>
  <si>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</si>
  <si>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</si>
  <si>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</si>
  <si>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</si>
  <si>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</si>
  <si>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</si>
  <si>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</si>
  <si>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</si>
  <si>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</si>
  <si>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</si>
  <si>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</si>
  <si>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</si>
  <si>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</si>
  <si>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</si>
  <si>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</si>
  <si>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</si>
  <si>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</si>
  <si>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</si>
  <si>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</si>
  <si>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</si>
  <si>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</si>
  <si>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</si>
  <si>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</si>
  <si>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</si>
  <si>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</si>
  <si>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</si>
  <si>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</si>
  <si>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</si>
  <si>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</si>
  <si>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</si>
  <si>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</si>
  <si>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</si>
  <si>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</si>
  <si>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</si>
  <si>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</si>
  <si>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</si>
  <si>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</si>
  <si>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</si>
  <si>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</si>
  <si>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</si>
  <si>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</si>
  <si>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</si>
  <si>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</si>
  <si>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</si>
  <si>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</si>
  <si>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</si>
  <si>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</si>
  <si>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</si>
  <si>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</si>
  <si>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</si>
  <si>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</si>
  <si>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</si>
  <si>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</si>
  <si>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</si>
  <si>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</si>
  <si>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</si>
  <si>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</si>
  <si>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</si>
  <si>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</si>
  <si>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</si>
  <si>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</si>
  <si>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</si>
  <si>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</si>
  <si>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</si>
  <si>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</si>
  <si>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</si>
  <si>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</si>
  <si>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</si>
  <si>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</si>
  <si>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</si>
  <si>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</si>
  <si>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</si>
  <si>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</si>
  <si>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</si>
  <si>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</si>
  <si>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</si>
  <si>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</si>
  <si>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</si>
  <si>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</si>
  <si>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</si>
  <si>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</si>
  <si>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</si>
  <si>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</si>
  <si>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</si>
  <si>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</si>
  <si>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</si>
  <si>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</si>
  <si>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</si>
  <si>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</si>
  <si>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</si>
  <si>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</si>
  <si>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</si>
  <si>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</si>
  <si>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</si>
  <si>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</si>
  <si>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</si>
  <si>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</si>
  <si>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</si>
  <si>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</si>
  <si>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</si>
  <si>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</si>
  <si>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</si>
  <si>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</si>
  <si>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</si>
  <si>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</si>
  <si>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</si>
  <si>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</si>
  <si>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</si>
  <si>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</si>
  <si>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</si>
  <si>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</si>
  <si>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</si>
  <si>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</si>
  <si>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</si>
  <si>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</si>
  <si>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</si>
  <si>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</si>
  <si>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</si>
  <si>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</si>
  <si>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</si>
  <si>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</si>
  <si>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</si>
  <si>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</si>
  <si>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</si>
  <si>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</si>
  <si>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</si>
  <si>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</si>
  <si>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</si>
  <si>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</si>
  <si>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</si>
  <si>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</si>
  <si>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</si>
  <si>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</si>
  <si>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</si>
  <si>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</si>
  <si>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</si>
  <si>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</si>
  <si>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</si>
  <si>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</si>
  <si>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</si>
  <si>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</si>
  <si>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</si>
  <si>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</si>
  <si>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</si>
  <si>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</si>
  <si>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</si>
  <si>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</si>
  <si>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</si>
  <si>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</si>
  <si>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</si>
  <si>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</si>
  <si>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</si>
  <si>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</si>
  <si>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</si>
  <si>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</si>
  <si>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</si>
  <si>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</si>
  <si>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</si>
  <si>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</si>
  <si>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</si>
  <si>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</si>
  <si>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</si>
  <si>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</si>
  <si>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</si>
  <si>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</si>
  <si>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</si>
  <si>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</si>
  <si>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</si>
  <si>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</si>
  <si>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</si>
  <si>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</si>
  <si>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</si>
  <si>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</si>
  <si>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</si>
  <si>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</si>
  <si>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</si>
  <si>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</si>
  <si>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</si>
  <si>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</si>
  <si>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</si>
  <si>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</si>
  <si>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</si>
  <si>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</si>
  <si>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</si>
  <si>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</si>
  <si>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</si>
  <si>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</si>
  <si>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</si>
  <si>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</si>
  <si>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</si>
  <si>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</si>
  <si>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</si>
  <si>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</si>
  <si>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</si>
  <si>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</si>
  <si>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</si>
  <si>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</si>
  <si>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</si>
  <si>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</si>
  <si>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</si>
  <si>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</si>
  <si>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</si>
  <si>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</si>
  <si>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</si>
  <si>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</si>
  <si>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</si>
  <si>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</si>
  <si>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</si>
  <si>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</si>
  <si>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</si>
  <si>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</si>
  <si>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</si>
  <si>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</si>
  <si>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</si>
  <si>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</si>
  <si>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</si>
  <si>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</si>
  <si>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</si>
  <si>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</si>
  <si>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</si>
  <si>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</si>
  <si>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</si>
  <si>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</si>
  <si>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</si>
  <si>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</si>
  <si>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</si>
  <si>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</si>
  <si>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</si>
  <si>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</si>
  <si>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</si>
  <si>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</si>
  <si>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</si>
  <si>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</si>
  <si>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</si>
  <si>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</si>
  <si>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</si>
  <si>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</si>
  <si>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</si>
  <si>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</si>
  <si>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</si>
  <si>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</si>
  <si>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</si>
  <si>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</si>
  <si>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</si>
  <si>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</si>
  <si>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</si>
  <si>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</si>
  <si>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</si>
  <si>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</si>
  <si>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</si>
  <si>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</si>
  <si>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</si>
  <si>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</si>
  <si>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</si>
  <si>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</si>
  <si>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</si>
  <si>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</si>
  <si>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</si>
  <si>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</si>
  <si>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</si>
  <si>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</si>
  <si>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</si>
  <si>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</si>
  <si>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</si>
  <si>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</si>
  <si>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</si>
  <si>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</si>
  <si>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</si>
  <si>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</si>
  <si>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</si>
  <si>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</si>
  <si>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</si>
  <si>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</si>
  <si>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</si>
  <si>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</si>
  <si>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</si>
  <si>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</si>
  <si>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</si>
  <si>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</si>
  <si>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</si>
  <si>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</si>
  <si>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</si>
  <si>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</si>
  <si>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</si>
  <si>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</si>
  <si>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</si>
  <si>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</si>
  <si>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</si>
  <si>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</si>
  <si>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</si>
  <si>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</si>
  <si>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</si>
  <si>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</si>
  <si>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</si>
  <si>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</si>
  <si>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</si>
  <si>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</si>
  <si>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</si>
  <si>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</si>
  <si>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</si>
  <si>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</si>
  <si>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</si>
  <si>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</si>
  <si>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</si>
  <si>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</si>
  <si>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</si>
  <si>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</si>
  <si>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</si>
  <si>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</si>
  <si>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</si>
  <si>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</si>
  <si>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</si>
  <si>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</si>
  <si>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</si>
  <si>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</si>
  <si>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</si>
  <si>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</si>
  <si>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</si>
  <si>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</si>
  <si>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</si>
  <si>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</si>
  <si>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</si>
  <si>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</si>
  <si>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</si>
  <si>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</si>
  <si>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</si>
  <si>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</si>
  <si>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</si>
  <si>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</si>
  <si>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</si>
  <si>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</si>
  <si>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</si>
  <si>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</si>
  <si>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</si>
  <si>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</si>
  <si>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</si>
  <si>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</si>
  <si>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</si>
  <si>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</si>
  <si>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</si>
  <si>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</si>
  <si>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</si>
  <si>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</si>
  <si>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</si>
  <si>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</si>
  <si>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</si>
  <si>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</si>
  <si>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</si>
  <si>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</si>
  <si>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</si>
  <si>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</si>
  <si>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</si>
  <si>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</si>
  <si>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</si>
  <si>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</si>
  <si>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</si>
  <si>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</si>
  <si>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</si>
  <si>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</si>
  <si>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</si>
  <si>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</si>
  <si>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</si>
  <si>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</si>
  <si>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</si>
  <si>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</si>
  <si>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</si>
  <si>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</si>
  <si>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</si>
  <si>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</si>
  <si>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</si>
  <si>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</si>
  <si>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</si>
  <si>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</si>
  <si>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</si>
  <si>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</si>
  <si>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</si>
  <si>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</si>
  <si>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</si>
  <si>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</si>
  <si>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</si>
  <si>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</si>
  <si>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</si>
  <si>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</si>
  <si>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</si>
  <si>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</si>
  <si>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</si>
  <si>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</si>
  <si>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</si>
  <si>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</si>
  <si>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</si>
  <si>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</si>
  <si>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</si>
  <si>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</si>
  <si>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</si>
  <si>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</si>
  <si>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</si>
  <si>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</si>
  <si>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</si>
  <si>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</si>
  <si>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</si>
  <si>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</si>
  <si>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</si>
  <si>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</si>
  <si>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</si>
  <si>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</si>
  <si>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</si>
  <si>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</si>
  <si>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</si>
  <si>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</si>
  <si>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</si>
  <si>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</si>
  <si>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</si>
  <si>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</si>
  <si>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</si>
  <si>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</si>
  <si>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</si>
  <si>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</si>
  <si>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</si>
  <si>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</si>
  <si>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</si>
  <si>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</si>
  <si>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</si>
  <si>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</si>
  <si>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</si>
  <si>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</si>
  <si>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</si>
  <si>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</si>
  <si>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</si>
  <si>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</si>
  <si>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</si>
  <si>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</si>
  <si>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</si>
  <si>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</si>
  <si>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</si>
  <si>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</si>
  <si>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</si>
  <si>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</si>
  <si>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</si>
  <si>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</si>
  <si>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</si>
  <si>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</si>
  <si>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</si>
  <si>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</si>
  <si>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</si>
  <si>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</si>
  <si>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</si>
  <si>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</si>
  <si>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</si>
  <si>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</si>
  <si>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</si>
  <si>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</si>
  <si>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</si>
  <si>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</si>
  <si>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</si>
  <si>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</si>
  <si>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</si>
  <si>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</si>
  <si>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</si>
  <si>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</si>
  <si>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</si>
  <si>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</si>
  <si>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</si>
  <si>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</si>
  <si>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</si>
  <si>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</si>
  <si>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</si>
  <si>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</si>
  <si>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</si>
  <si>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</si>
  <si>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</si>
  <si>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</si>
  <si>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</si>
  <si>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</si>
  <si>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</si>
  <si>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</si>
  <si>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</si>
  <si>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</si>
  <si>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</si>
  <si>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</si>
  <si>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</si>
  <si>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</si>
  <si>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</si>
  <si>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</si>
  <si>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</si>
  <si>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</si>
  <si>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</si>
  <si>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</si>
  <si>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</si>
  <si>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</si>
  <si>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</si>
  <si>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</si>
  <si>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</si>
  <si>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</si>
  <si>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</si>
  <si>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</si>
  <si>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</si>
  <si>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</si>
  <si>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</si>
  <si>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</si>
  <si>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</si>
  <si>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</si>
  <si>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</si>
  <si>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</si>
  <si>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</si>
  <si>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</si>
  <si>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</si>
  <si>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</si>
  <si>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</si>
  <si>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</si>
  <si>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</si>
  <si>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</si>
  <si>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</si>
  <si>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</si>
  <si>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</si>
  <si>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</si>
  <si>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</si>
  <si>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</si>
  <si>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</si>
  <si>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</si>
  <si>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</si>
  <si>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</si>
  <si>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</si>
  <si>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</si>
  <si>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</si>
  <si>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</si>
  <si>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</si>
  <si>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</si>
  <si>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</si>
  <si>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</si>
  <si>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</si>
  <si>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</si>
  <si>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</si>
  <si>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</si>
  <si>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</si>
  <si>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</si>
  <si>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</si>
  <si>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</si>
  <si>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</si>
  <si>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</si>
  <si>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</si>
  <si>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</si>
  <si>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</si>
  <si>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</si>
  <si>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</si>
  <si>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</si>
  <si>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</si>
  <si>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</si>
  <si>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</si>
  <si>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</si>
  <si>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</si>
  <si>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</si>
  <si>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</si>
  <si>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</si>
  <si>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</si>
  <si>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</si>
  <si>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</si>
  <si>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</si>
  <si>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</si>
  <si>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</si>
  <si>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</si>
  <si>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</si>
  <si>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</si>
  <si>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</si>
  <si>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</si>
  <si>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</si>
  <si>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</si>
  <si>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</si>
  <si>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</si>
  <si>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</si>
  <si>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</si>
  <si>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</si>
  <si>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</si>
  <si>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</si>
  <si>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</si>
  <si>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</si>
  <si>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</si>
  <si>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</si>
  <si>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</si>
  <si>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</si>
  <si>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</si>
  <si>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</si>
  <si>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</si>
  <si>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</si>
  <si>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</si>
  <si>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</si>
  <si>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</si>
  <si>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</si>
  <si>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</si>
  <si>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</si>
  <si>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</si>
  <si>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</si>
  <si>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</si>
  <si>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</si>
  <si>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</si>
  <si>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</si>
  <si>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</si>
  <si>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</si>
  <si>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</si>
  <si>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</si>
  <si>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</si>
  <si>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</si>
  <si>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</si>
  <si>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</si>
  <si>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</si>
  <si>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</si>
  <si>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</si>
  <si>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</si>
  <si>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</si>
  <si>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</si>
  <si>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</si>
  <si>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</si>
  <si>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</si>
  <si>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</si>
  <si>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</si>
  <si>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</si>
  <si>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</si>
  <si>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</si>
  <si>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</si>
  <si>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</si>
  <si>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</si>
  <si>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</si>
  <si>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</si>
  <si>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</si>
  <si>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</si>
  <si>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</si>
  <si>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</si>
  <si>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</si>
  <si>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</si>
  <si>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</si>
  <si>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</si>
  <si>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</si>
  <si>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</si>
  <si>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</si>
  <si>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</si>
  <si>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</si>
  <si>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</si>
  <si>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</si>
  <si>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</si>
  <si>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</si>
  <si>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</si>
  <si>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</si>
  <si>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</si>
  <si>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</si>
  <si>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</si>
  <si>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</si>
  <si>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</si>
  <si>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</si>
  <si>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</si>
  <si>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</si>
  <si>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</si>
  <si>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</si>
  <si>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</si>
  <si>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</si>
  <si>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</si>
  <si>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</si>
  <si>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</si>
  <si>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</si>
  <si>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</si>
  <si>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</si>
  <si>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</si>
  <si>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</si>
  <si>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</si>
  <si>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</si>
  <si>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</si>
  <si>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</si>
  <si>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</si>
  <si>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</si>
  <si>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</si>
  <si>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</si>
  <si>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</si>
  <si>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</si>
  <si>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</si>
  <si>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</si>
  <si>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</si>
  <si>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</si>
  <si>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</si>
  <si>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</si>
  <si>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</si>
  <si>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</si>
  <si>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</si>
  <si>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</si>
  <si>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</si>
  <si>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</si>
  <si>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</si>
  <si>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</si>
  <si>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</si>
  <si>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</si>
  <si>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</si>
  <si>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</si>
  <si>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</si>
  <si>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</si>
  <si>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</si>
  <si>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</si>
  <si>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</si>
  <si>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</si>
  <si>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</si>
  <si>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</si>
  <si>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</si>
  <si>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</si>
  <si>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</si>
  <si>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</si>
  <si>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</si>
  <si>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</si>
  <si>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</si>
  <si>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</si>
  <si>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</si>
  <si>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</si>
  <si>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</si>
  <si>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</si>
  <si>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</si>
  <si>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</si>
  <si>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</si>
  <si>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</si>
  <si>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</si>
  <si>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</si>
  <si>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</si>
  <si>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</si>
  <si>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</si>
  <si>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</si>
  <si>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</si>
  <si>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</si>
  <si>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</si>
  <si>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</si>
  <si>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</si>
  <si>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</si>
  <si>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</si>
  <si>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</si>
  <si>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</si>
  <si>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</si>
  <si>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</si>
  <si>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</si>
  <si>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</si>
  <si>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</si>
  <si>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</si>
  <si>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</si>
  <si>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</si>
  <si>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</si>
  <si>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</si>
  <si>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</si>
  <si>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</si>
  <si>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</si>
  <si>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</si>
  <si>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</si>
  <si>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</si>
  <si>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</si>
  <si>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</si>
  <si>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</si>
  <si>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</si>
  <si>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</si>
  <si>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</si>
  <si>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</si>
  <si>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</si>
  <si>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</si>
  <si>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</si>
  <si>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</si>
  <si>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</si>
  <si>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</si>
  <si>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</si>
  <si>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</si>
  <si>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</si>
  <si>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</si>
  <si>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</si>
  <si>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</si>
  <si>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</si>
  <si>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</si>
  <si>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</si>
  <si>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</si>
  <si>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</si>
  <si>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</si>
  <si>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</si>
  <si>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</si>
  <si>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</si>
  <si>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</si>
  <si>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</si>
  <si>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</si>
  <si>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</si>
  <si>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</si>
  <si>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</si>
  <si>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</si>
  <si>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</si>
  <si>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</si>
  <si>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</si>
  <si>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</si>
  <si>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</si>
  <si>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</si>
  <si>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</si>
  <si>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</si>
  <si>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</si>
  <si>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</si>
  <si>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</si>
  <si>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</si>
  <si>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</si>
  <si>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</si>
  <si>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</si>
  <si>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</si>
  <si>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</si>
  <si>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</si>
  <si>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</si>
  <si>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</si>
  <si>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</si>
  <si>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</si>
  <si>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</si>
  <si>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</si>
  <si>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</si>
  <si>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</si>
  <si>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</si>
  <si>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</si>
  <si>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</si>
  <si>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</si>
  <si>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</si>
  <si>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</si>
  <si>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</si>
  <si>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</si>
  <si>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</si>
  <si>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</si>
  <si>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</si>
  <si>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</si>
  <si>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</si>
  <si>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</si>
  <si>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</si>
  <si>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</si>
  <si>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</si>
  <si>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</si>
  <si>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</si>
  <si>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</si>
  <si>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</si>
  <si>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</si>
  <si>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</si>
  <si>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</si>
  <si>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</si>
  <si>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</si>
  <si>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</si>
  <si>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</si>
  <si>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</si>
  <si>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</si>
  <si>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</si>
  <si>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</si>
  <si>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</si>
  <si>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</si>
  <si>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</si>
  <si>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</si>
  <si>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</si>
  <si>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</si>
  <si>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</si>
  <si>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</si>
  <si>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</si>
  <si>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</si>
  <si>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</si>
  <si>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</si>
  <si>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</si>
  <si>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</si>
  <si>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</si>
  <si>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</si>
  <si>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</si>
  <si>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</si>
  <si>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</si>
  <si>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</si>
  <si>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</si>
  <si>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</si>
  <si>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</si>
  <si>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</si>
  <si>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</si>
  <si>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</si>
  <si>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</si>
  <si>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</si>
  <si>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</si>
  <si>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</si>
  <si>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</si>
  <si>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</si>
  <si>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</si>
  <si>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</si>
  <si>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</si>
  <si>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</si>
  <si>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</si>
  <si>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</si>
  <si>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</si>
  <si>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</si>
  <si>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</si>
  <si>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</si>
  <si>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</si>
  <si>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</si>
  <si>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</si>
  <si>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</si>
  <si>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</si>
  <si>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</si>
  <si>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</si>
  <si>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</si>
  <si>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</si>
  <si>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</si>
  <si>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</si>
  <si>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</si>
  <si>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</si>
  <si>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</si>
  <si>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</si>
  <si>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</si>
  <si>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</si>
  <si>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</si>
  <si>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</si>
  <si>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</si>
  <si>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</si>
  <si>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</si>
  <si>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</si>
  <si>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</si>
  <si>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</si>
  <si>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</si>
  <si>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</si>
  <si>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</si>
  <si>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</si>
  <si>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</si>
  <si>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</si>
  <si>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</si>
  <si>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</si>
  <si>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</si>
  <si>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</si>
  <si>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</si>
  <si>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</si>
  <si>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</si>
  <si>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</si>
  <si>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</si>
  <si>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</si>
  <si>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</si>
  <si>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</si>
  <si>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</si>
  <si>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</si>
  <si>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</si>
  <si>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</si>
  <si>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</si>
  <si>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</si>
  <si>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</si>
  <si>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</si>
  <si>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</si>
  <si>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</si>
  <si>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</si>
  <si>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</si>
  <si>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</si>
  <si>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</si>
  <si>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</si>
  <si>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</si>
  <si>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</si>
  <si>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</si>
  <si>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</si>
  <si>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</si>
  <si>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</si>
  <si>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</si>
  <si>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</si>
  <si>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</si>
  <si>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</si>
  <si>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</si>
  <si>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</si>
  <si>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</si>
  <si>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</si>
  <si>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</si>
  <si>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</si>
  <si>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</si>
  <si>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</si>
  <si>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</si>
  <si>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</si>
  <si>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</si>
  <si>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</si>
  <si>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</si>
  <si>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</si>
  <si>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</si>
  <si>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</si>
  <si>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</si>
  <si>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</si>
  <si>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</si>
  <si>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</si>
  <si>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</si>
  <si>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</si>
  <si>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</si>
  <si>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</si>
  <si>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</si>
  <si>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</si>
  <si>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</si>
  <si>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</si>
  <si>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</si>
  <si>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</si>
  <si>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</si>
  <si>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</si>
  <si>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</si>
  <si>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</si>
  <si>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</si>
  <si>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</si>
  <si>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</si>
  <si>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</si>
  <si>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</si>
  <si>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</si>
  <si>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</si>
  <si>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</si>
  <si>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</si>
  <si>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</si>
  <si>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</si>
  <si>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</si>
  <si>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</si>
  <si>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</si>
  <si>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</si>
  <si>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</si>
  <si>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</si>
  <si>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</si>
  <si>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</si>
  <si>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</si>
  <si>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</si>
  <si>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</si>
  <si>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</si>
  <si>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</si>
  <si>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</si>
  <si>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</si>
  <si>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</si>
  <si>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</si>
  <si>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</si>
  <si>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</si>
  <si>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</si>
  <si>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</si>
  <si>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</si>
  <si>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</si>
  <si>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</si>
  <si>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</si>
  <si>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</si>
  <si>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</si>
  <si>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</si>
  <si>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</si>
  <si>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</si>
  <si>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</si>
  <si>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</si>
  <si>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</si>
  <si>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</si>
  <si>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</si>
  <si>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</si>
  <si>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</si>
  <si>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</si>
  <si>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</si>
  <si>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</si>
  <si>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</si>
  <si>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</si>
  <si>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</si>
  <si>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</si>
  <si>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</si>
  <si>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</si>
  <si>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</si>
  <si>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</si>
  <si>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</si>
  <si>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</si>
  <si>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</si>
  <si>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</si>
  <si>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</si>
  <si>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</si>
  <si>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</si>
  <si>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</si>
  <si>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</si>
  <si>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</si>
  <si>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</si>
  <si>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</si>
  <si>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</si>
  <si>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</si>
  <si>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</si>
  <si>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</si>
  <si>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</si>
  <si>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</si>
  <si>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</si>
  <si>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</si>
  <si>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</si>
  <si>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</si>
  <si>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</si>
  <si>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</si>
  <si>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</si>
  <si>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</si>
  <si>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</si>
  <si>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</si>
  <si>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</si>
  <si>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</si>
  <si>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</si>
  <si>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</si>
  <si>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</si>
  <si>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</si>
  <si>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</si>
  <si>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</si>
  <si>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</si>
  <si>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</si>
  <si>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</si>
  <si>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</si>
  <si>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</si>
  <si>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</si>
  <si>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</si>
  <si>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</si>
  <si>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</si>
  <si>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</si>
  <si>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</si>
  <si>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</si>
  <si>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</si>
  <si>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</si>
  <si>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</si>
  <si>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</si>
  <si>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</si>
  <si>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</si>
  <si>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</si>
  <si>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</si>
  <si>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</si>
  <si>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</si>
  <si>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</si>
  <si>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</si>
  <si>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</si>
  <si>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</si>
  <si>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</si>
  <si>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</si>
  <si>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</si>
  <si>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</si>
  <si>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</si>
  <si>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</si>
  <si>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</si>
  <si>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</si>
  <si>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</si>
  <si>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</si>
  <si>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</si>
  <si>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</si>
  <si>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</si>
  <si>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</si>
  <si>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</si>
  <si>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</si>
  <si>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</si>
  <si>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</si>
  <si>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</si>
  <si>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</si>
  <si>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</si>
  <si>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</si>
  <si>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</si>
  <si>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</si>
  <si>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</si>
  <si>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</si>
  <si>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</si>
  <si>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</si>
  <si>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</si>
  <si>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</si>
  <si>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</si>
  <si>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</si>
  <si>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</si>
  <si>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</si>
  <si>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</si>
  <si>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</si>
  <si>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</si>
  <si>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</si>
  <si>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</si>
  <si>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</si>
  <si>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</si>
  <si>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</si>
  <si>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</si>
  <si>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</si>
  <si>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</si>
  <si>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</si>
  <si>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</si>
  <si>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</si>
  <si>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</si>
  <si>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</si>
  <si>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</si>
  <si>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</si>
  <si>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</si>
  <si>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</si>
  <si>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</si>
  <si>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</si>
  <si>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</si>
  <si>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</si>
  <si>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</si>
  <si>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</si>
  <si>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</si>
  <si>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</si>
  <si>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</si>
  <si>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</si>
  <si>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</si>
  <si>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</si>
  <si>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</si>
  <si>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</si>
  <si>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</si>
  <si>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</si>
  <si>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</si>
  <si>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</si>
  <si>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</si>
  <si>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</si>
  <si>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</si>
  <si>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</si>
  <si>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</si>
  <si>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</si>
  <si>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</si>
  <si>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</si>
  <si>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</si>
  <si>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</si>
  <si>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</si>
  <si>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</si>
  <si>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</si>
  <si>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</si>
  <si>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</si>
  <si>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</si>
  <si>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</si>
  <si>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</si>
  <si>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</si>
  <si>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</si>
  <si>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</si>
  <si>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</si>
  <si>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</si>
  <si>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</si>
  <si>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</si>
  <si>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</si>
  <si>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</si>
  <si>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</si>
  <si>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</si>
  <si>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</si>
  <si>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</si>
  <si>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</si>
  <si>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</si>
  <si>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</si>
  <si>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</si>
  <si>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</si>
  <si>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</si>
  <si>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</si>
  <si>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</si>
  <si>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</si>
  <si>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</si>
  <si>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</si>
  <si>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</si>
  <si>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</si>
  <si>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</si>
  <si>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</si>
  <si>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</si>
  <si>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</si>
  <si>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</si>
  <si>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</si>
  <si>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</si>
  <si>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</si>
  <si>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</si>
  <si>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</si>
  <si>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</si>
  <si>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</si>
  <si>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</si>
  <si>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</si>
  <si>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</si>
  <si>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</si>
  <si>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</si>
  <si>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</si>
  <si>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</si>
  <si>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</si>
  <si>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</si>
  <si>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</si>
  <si>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</si>
  <si>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</si>
  <si>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</si>
  <si>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</si>
  <si>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</si>
  <si>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</si>
  <si>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</si>
  <si>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</si>
  <si>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</si>
  <si>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</si>
  <si>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</si>
  <si>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</si>
  <si>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</si>
  <si>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</si>
  <si>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</si>
  <si>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</si>
  <si>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</si>
  <si>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</si>
  <si>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</si>
  <si>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</si>
  <si>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</si>
  <si>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</si>
  <si>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</si>
  <si>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</si>
  <si>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</si>
  <si>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</si>
  <si>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</si>
  <si>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</si>
  <si>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</si>
  <si>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</si>
  <si>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</si>
  <si>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</si>
  <si>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</si>
  <si>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</si>
  <si>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</si>
  <si>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</si>
  <si>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</si>
  <si>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</si>
  <si>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</si>
  <si>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</si>
  <si>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</si>
  <si>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</si>
  <si>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</si>
  <si>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</si>
  <si>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</si>
  <si>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</si>
  <si>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</si>
  <si>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</si>
  <si>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</si>
  <si>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</si>
  <si>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</si>
  <si>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</si>
  <si>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</si>
  <si>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</si>
  <si>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</si>
  <si>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</si>
  <si>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</si>
  <si>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</si>
  <si>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</si>
  <si>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</si>
  <si>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</si>
  <si>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</si>
  <si>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</si>
  <si>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</si>
  <si>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</si>
  <si>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</si>
  <si>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</si>
  <si>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</si>
  <si>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</si>
  <si>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</si>
  <si>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</si>
  <si>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</si>
  <si>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</si>
  <si>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</si>
  <si>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</si>
  <si>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</si>
  <si>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</si>
  <si>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</si>
  <si>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</si>
  <si>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</si>
  <si>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</si>
  <si>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</si>
  <si>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</si>
  <si>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</si>
  <si>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</si>
  <si>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</si>
  <si>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</si>
  <si>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</si>
  <si>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</si>
  <si>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</si>
  <si>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</si>
  <si>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</si>
  <si>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</si>
  <si>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</si>
  <si>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</si>
  <si>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</si>
  <si>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</si>
  <si>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</si>
  <si>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</si>
  <si>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</si>
  <si>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</si>
  <si>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</si>
  <si>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</si>
  <si>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</si>
  <si>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</si>
  <si>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</si>
  <si>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</si>
  <si>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</si>
  <si>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</si>
  <si>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</si>
  <si>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</si>
  <si>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</si>
  <si>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</si>
  <si>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</si>
  <si>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</si>
  <si>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</si>
  <si>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</si>
  <si>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</si>
  <si>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</si>
  <si>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</si>
  <si>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</si>
  <si>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</si>
  <si>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</si>
  <si>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</si>
  <si>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</si>
  <si>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</si>
  <si>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</si>
  <si>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</si>
  <si>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</si>
  <si>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</si>
  <si>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</si>
  <si>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</si>
  <si>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</si>
  <si>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</si>
  <si>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</si>
  <si>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</si>
  <si>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</si>
  <si>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</si>
  <si>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</si>
  <si>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</si>
  <si>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</si>
  <si>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</si>
  <si>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</si>
  <si>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</si>
  <si>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</si>
  <si>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</si>
  <si>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</si>
  <si>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</si>
  <si>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</si>
  <si>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</si>
  <si>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</si>
  <si>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</si>
  <si>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</si>
  <si>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</si>
  <si>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</si>
  <si>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</si>
  <si>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</si>
  <si>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</si>
  <si>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</si>
  <si>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</si>
  <si>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</si>
  <si>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</si>
  <si>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</si>
  <si>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</si>
  <si>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</si>
  <si>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</si>
  <si>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</si>
  <si>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</si>
  <si>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</si>
  <si>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</si>
  <si>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</si>
  <si>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</si>
  <si>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</si>
  <si>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</si>
  <si>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</si>
  <si>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</si>
  <si>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</si>
  <si>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</si>
  <si>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</si>
  <si>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</si>
  <si>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</si>
  <si>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</si>
  <si>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</si>
  <si>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</si>
  <si>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</si>
  <si>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</si>
  <si>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</si>
  <si>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</si>
  <si>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</si>
  <si>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</si>
  <si>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</si>
  <si>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</si>
  <si>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</si>
  <si>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</si>
  <si>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</si>
  <si>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</si>
  <si>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</si>
  <si>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</si>
  <si>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</si>
  <si>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</si>
  <si>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</si>
  <si>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</si>
  <si>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</si>
  <si>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</si>
  <si>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</si>
  <si>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</si>
  <si>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</si>
  <si>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</si>
  <si>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</si>
  <si>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</si>
  <si>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</si>
  <si>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</si>
  <si>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</si>
  <si>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</si>
  <si>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</si>
  <si>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</si>
  <si>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</si>
  <si>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</si>
  <si>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</si>
  <si>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</si>
  <si>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</si>
  <si>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</si>
  <si>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</si>
  <si>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</si>
  <si>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</si>
  <si>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</si>
  <si>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</si>
  <si>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</si>
  <si>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</si>
  <si>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</si>
  <si>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</si>
  <si>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</si>
  <si>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</si>
  <si>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</si>
  <si>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</si>
  <si>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</si>
  <si>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</si>
  <si>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</si>
  <si>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</si>
  <si>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</si>
  <si>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</si>
  <si>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</si>
  <si>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</si>
  <si>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</si>
  <si>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</si>
  <si>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</si>
  <si>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</si>
  <si>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</si>
  <si>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</si>
  <si>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</si>
  <si>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</si>
  <si>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</si>
  <si>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</si>
  <si>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</si>
  <si>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</si>
  <si>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</si>
  <si>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</si>
  <si>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</si>
  <si>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</si>
  <si>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</si>
  <si>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</si>
  <si>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</si>
  <si>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</si>
  <si>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</si>
  <si>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</si>
  <si>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</si>
  <si>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</si>
  <si>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</si>
  <si>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</si>
  <si>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</si>
  <si>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</si>
  <si>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</si>
  <si>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</si>
  <si>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</si>
  <si>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</si>
  <si>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</si>
  <si>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</si>
  <si>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</si>
  <si>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</si>
  <si>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</si>
  <si>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</si>
  <si>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</si>
  <si>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</si>
  <si>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</si>
  <si>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</si>
  <si>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</si>
  <si>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</si>
  <si>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</si>
  <si>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</si>
  <si>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</si>
  <si>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</si>
  <si>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</si>
  <si>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</si>
  <si>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</si>
  <si>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</si>
  <si>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</si>
  <si>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</si>
  <si>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</si>
  <si>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</si>
  <si>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</si>
  <si>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</si>
  <si>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</si>
  <si>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</si>
  <si>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</si>
  <si>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</si>
  <si>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</si>
  <si>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</si>
  <si>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</si>
  <si>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</si>
  <si>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</si>
  <si>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</si>
  <si>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</si>
  <si>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</si>
  <si>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</si>
  <si>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</si>
  <si>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</si>
  <si>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</si>
  <si>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</si>
  <si>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</si>
  <si>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</si>
  <si>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</si>
  <si>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</si>
  <si>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</si>
  <si>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</si>
  <si>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</si>
  <si>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</si>
  <si>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</si>
  <si>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</si>
  <si>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</si>
  <si>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</si>
  <si>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</si>
  <si>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</si>
  <si>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</si>
  <si>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</si>
  <si>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</si>
  <si>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</si>
  <si>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</si>
  <si>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</si>
  <si>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</si>
  <si>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</si>
  <si>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</si>
  <si>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</si>
  <si>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</si>
  <si>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</si>
  <si>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</si>
  <si>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</si>
  <si>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</si>
  <si>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</si>
  <si>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</si>
  <si>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</si>
  <si>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</si>
  <si>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</si>
  <si>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</si>
  <si>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</si>
  <si>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</si>
  <si>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</si>
  <si>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</si>
  <si>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</si>
  <si>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</si>
  <si>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</si>
  <si>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</si>
  <si>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</si>
  <si>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</si>
  <si>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</si>
  <si>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</si>
  <si>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</si>
  <si>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</si>
  <si>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</si>
  <si>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</si>
  <si>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</si>
  <si>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</si>
  <si>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</si>
  <si>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</si>
  <si>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</si>
  <si>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</si>
  <si>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</si>
  <si>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</si>
  <si>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</si>
  <si>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</si>
  <si>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</si>
  <si>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</si>
  <si>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</si>
  <si>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</si>
  <si>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</si>
  <si>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</si>
  <si>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</si>
  <si>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</si>
  <si>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</si>
  <si>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</si>
  <si>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</si>
  <si>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</si>
  <si>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</si>
  <si>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</si>
  <si>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</si>
  <si>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</si>
  <si>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</si>
  <si>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</si>
  <si>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</si>
  <si>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</si>
  <si>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</si>
  <si>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</si>
  <si>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</si>
  <si>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</si>
  <si>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</si>
  <si>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</si>
  <si>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</si>
  <si>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</si>
  <si>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</si>
  <si>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</si>
  <si>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</si>
  <si>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</si>
  <si>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</si>
  <si>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</si>
  <si>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</si>
  <si>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</si>
  <si>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</si>
  <si>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</si>
  <si>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</si>
  <si>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</si>
  <si>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</si>
  <si>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</si>
  <si>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</si>
  <si>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</si>
  <si>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</si>
  <si>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</si>
  <si>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</si>
  <si>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</si>
  <si>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</si>
  <si>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</si>
  <si>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</si>
  <si>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</si>
  <si>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</si>
  <si>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</si>
  <si>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</si>
  <si>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</si>
  <si>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</si>
  <si>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</si>
  <si>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</si>
  <si>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</si>
  <si>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</si>
  <si>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</si>
  <si>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</si>
  <si>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</si>
  <si>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</si>
  <si>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</si>
  <si>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</si>
  <si>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</si>
  <si>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</si>
  <si>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</si>
  <si>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</si>
  <si>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</si>
  <si>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</si>
  <si>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</si>
  <si>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</si>
  <si>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</si>
  <si>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</si>
  <si>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</si>
  <si>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</si>
  <si>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</si>
  <si>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</si>
  <si>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</si>
  <si>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</si>
  <si>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</si>
  <si>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</si>
  <si>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</si>
  <si>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</si>
  <si>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</si>
  <si>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</si>
  <si>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</si>
  <si>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</si>
  <si>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</si>
  <si>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</si>
  <si>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</si>
  <si>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</si>
  <si>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</si>
  <si>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</si>
  <si>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</si>
  <si>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</si>
  <si>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</si>
  <si>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</si>
  <si>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</si>
  <si>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</si>
  <si>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</si>
  <si>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</si>
  <si>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</si>
  <si>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</si>
  <si>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</si>
  <si>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</si>
  <si>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</si>
  <si>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</si>
  <si>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</si>
  <si>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</si>
  <si>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</si>
  <si>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</si>
  <si>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</si>
  <si>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</si>
  <si>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</si>
  <si>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</si>
  <si>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</si>
  <si>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</si>
  <si>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</si>
  <si>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</si>
  <si>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</si>
  <si>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</si>
  <si>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</si>
  <si>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</si>
  <si>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</si>
  <si>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</si>
  <si>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</si>
  <si>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</si>
  <si>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</si>
  <si>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</si>
  <si>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</si>
  <si>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</si>
  <si>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</si>
  <si>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</si>
  <si>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</si>
  <si>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</si>
  <si>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</si>
  <si>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</si>
  <si>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</si>
  <si>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</si>
  <si>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</si>
  <si>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</si>
  <si>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</si>
  <si>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</si>
  <si>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</si>
  <si>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</si>
  <si>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</si>
  <si>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</si>
  <si>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</si>
  <si>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</si>
  <si>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</si>
  <si>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</si>
  <si>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</si>
  <si>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</si>
  <si>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</si>
  <si>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</si>
  <si>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</si>
  <si>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</si>
  <si>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</si>
  <si>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</si>
  <si>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</si>
  <si>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</si>
  <si>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</si>
  <si>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</si>
  <si>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</si>
  <si>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</si>
  <si>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</si>
  <si>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</si>
  <si>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</si>
  <si>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</si>
  <si>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</si>
  <si>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</si>
  <si>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</si>
  <si>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</si>
  <si>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</si>
  <si>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</si>
  <si>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</si>
  <si>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</si>
  <si>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</si>
  <si>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</si>
  <si>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</si>
  <si>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</si>
  <si>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</si>
  <si>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</si>
  <si>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</si>
  <si>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</si>
  <si>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</si>
  <si>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</si>
  <si>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</si>
  <si>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</si>
  <si>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</si>
  <si>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</si>
  <si>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</si>
  <si>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</si>
  <si>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</si>
  <si>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</si>
  <si>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</si>
  <si>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</si>
  <si>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</si>
  <si>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</si>
  <si>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</si>
  <si>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</si>
  <si>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</si>
  <si>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</si>
  <si>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</si>
  <si>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</si>
  <si>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</si>
  <si>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</si>
  <si>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</si>
  <si>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</si>
  <si>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</si>
  <si>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</si>
  <si>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</si>
  <si>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</si>
  <si>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</si>
  <si>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</si>
  <si>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</si>
  <si>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</si>
  <si>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</si>
  <si>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</si>
  <si>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</si>
  <si>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</si>
  <si>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</si>
  <si>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</si>
  <si>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</si>
  <si>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</si>
  <si>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</si>
  <si>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</si>
  <si>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</si>
  <si>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</si>
  <si>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</si>
  <si>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</si>
  <si>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</si>
  <si>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</si>
  <si>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</si>
  <si>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</si>
  <si>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</si>
  <si>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</si>
  <si>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</si>
  <si>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</si>
  <si>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</si>
  <si>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</si>
  <si>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</si>
  <si>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</si>
  <si>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</si>
  <si>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</si>
  <si>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</si>
  <si>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</si>
  <si>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</si>
  <si>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</si>
  <si>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</si>
  <si>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</si>
  <si>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</si>
  <si>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</si>
  <si>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</si>
  <si>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</si>
  <si>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</si>
  <si>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</si>
  <si>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</si>
  <si>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</si>
  <si>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</si>
  <si>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</si>
  <si>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</si>
  <si>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</si>
  <si>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</si>
  <si>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</si>
  <si>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</si>
  <si>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</si>
  <si>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</si>
  <si>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</si>
  <si>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</si>
  <si>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</si>
  <si>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</si>
  <si>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</si>
  <si>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</si>
  <si>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</si>
  <si>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</si>
  <si>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</si>
  <si>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</si>
  <si>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</si>
  <si>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</si>
  <si>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</si>
  <si>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</si>
  <si>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</si>
  <si>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</si>
  <si>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</si>
  <si>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</si>
  <si>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</si>
  <si>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</si>
  <si>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</si>
  <si>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</si>
  <si>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</si>
  <si>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</si>
  <si>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</si>
  <si>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</si>
  <si>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</si>
  <si>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</si>
  <si>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</si>
  <si>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</si>
  <si>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</si>
  <si>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</si>
  <si>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</si>
  <si>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</si>
  <si>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</si>
  <si>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</si>
  <si>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</si>
  <si>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</si>
  <si>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</si>
  <si>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</si>
  <si>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</si>
  <si>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</si>
  <si>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</si>
  <si>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</si>
  <si>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</si>
  <si>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</si>
  <si>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</si>
  <si>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</si>
  <si>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</si>
  <si>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</si>
  <si>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</si>
  <si>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</si>
  <si>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</si>
  <si>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</si>
  <si>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</si>
  <si>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</si>
  <si>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</si>
  <si>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</si>
  <si>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</si>
  <si>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</si>
  <si>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</si>
  <si>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</si>
  <si>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</si>
  <si>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</si>
  <si>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</si>
  <si>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</si>
  <si>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</si>
  <si>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</si>
  <si>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</si>
  <si>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</si>
  <si>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</si>
  <si>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</si>
  <si>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</si>
  <si>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</si>
  <si>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</si>
  <si>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</si>
  <si>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</si>
  <si>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</si>
  <si>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</si>
  <si>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</si>
  <si>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</si>
  <si>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</si>
  <si>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</si>
  <si>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</si>
  <si>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</si>
  <si>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</si>
  <si>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</si>
  <si>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</si>
  <si>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</si>
  <si>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</si>
  <si>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</si>
  <si>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</si>
  <si>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</si>
  <si>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</si>
  <si>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</si>
  <si>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</si>
  <si>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</si>
  <si>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</si>
  <si>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</si>
  <si>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</si>
  <si>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</si>
  <si>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</si>
  <si>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</si>
  <si>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</si>
  <si>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</si>
  <si>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</si>
  <si>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</si>
  <si>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</si>
  <si>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</si>
  <si>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</si>
  <si>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</si>
  <si>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</si>
  <si>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</si>
  <si>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</si>
  <si>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</si>
  <si>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</si>
  <si>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</si>
  <si>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</si>
  <si>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</si>
  <si>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</si>
  <si>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</si>
  <si>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</si>
  <si>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</si>
  <si>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</si>
  <si>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</si>
  <si>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</si>
  <si>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</si>
  <si>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</si>
  <si>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</si>
  <si>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</si>
  <si>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</si>
  <si>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</si>
  <si>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</si>
  <si>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</si>
  <si>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</si>
  <si>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</si>
  <si>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</si>
  <si>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</si>
  <si>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</si>
  <si>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</si>
  <si>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</si>
  <si>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</si>
  <si>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</si>
  <si>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</si>
  <si>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</si>
  <si>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</si>
  <si>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</si>
  <si>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</si>
  <si>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</si>
  <si>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</si>
  <si>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</si>
  <si>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</si>
  <si>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</si>
  <si>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</si>
  <si>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</si>
  <si>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</si>
  <si>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</si>
  <si>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</si>
  <si>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</si>
  <si>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</si>
  <si>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</si>
  <si>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</si>
  <si>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</si>
  <si>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</si>
  <si>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</si>
  <si>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</si>
  <si>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</si>
  <si>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</si>
  <si>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</si>
  <si>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</si>
  <si>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</si>
  <si>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</si>
  <si>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</si>
  <si>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</si>
  <si>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</si>
  <si>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</si>
  <si>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</si>
  <si>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</si>
  <si>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</si>
  <si>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</si>
  <si>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</si>
  <si>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</si>
  <si>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</si>
  <si>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</si>
  <si>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</si>
  <si>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</si>
  <si>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</si>
  <si>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</si>
  <si>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</si>
  <si>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</si>
  <si>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</si>
  <si>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</si>
  <si>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</si>
  <si>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</si>
  <si>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</si>
  <si>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</si>
  <si>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</si>
  <si>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</si>
  <si>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</si>
  <si>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</si>
  <si>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</si>
  <si>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</si>
  <si>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</si>
  <si>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</si>
  <si>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</si>
  <si>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</si>
  <si>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</si>
  <si>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</si>
  <si>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</si>
  <si>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</si>
  <si>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</si>
  <si>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</si>
  <si>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</si>
  <si>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</si>
  <si>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</si>
  <si>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</si>
  <si>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</si>
  <si>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</si>
  <si>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</si>
  <si>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</si>
  <si>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</si>
  <si>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</si>
  <si>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</si>
  <si>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</si>
  <si>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</si>
  <si>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</si>
  <si>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</si>
  <si>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</si>
  <si>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</si>
  <si>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</si>
  <si>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</si>
  <si>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</si>
  <si>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</si>
  <si>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</si>
  <si>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</si>
  <si>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</si>
  <si>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</si>
  <si>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</si>
  <si>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</si>
  <si>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</si>
  <si>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</si>
  <si>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</si>
  <si>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</si>
  <si>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</si>
  <si>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</si>
  <si>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</si>
  <si>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</si>
  <si>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</si>
  <si>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</si>
  <si>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</si>
  <si>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</si>
  <si>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</si>
  <si>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</si>
  <si>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</si>
  <si>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</si>
  <si>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</si>
  <si>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</si>
  <si>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</si>
  <si>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</si>
  <si>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</si>
  <si>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</si>
  <si>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</si>
  <si>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</si>
  <si>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</si>
  <si>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</si>
  <si>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</si>
  <si>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</si>
  <si>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</si>
  <si>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</si>
  <si>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</si>
  <si>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</si>
  <si>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</si>
  <si>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</si>
  <si>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</si>
  <si>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</si>
  <si>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</si>
  <si>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</si>
  <si>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</si>
  <si>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</si>
  <si>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</si>
  <si>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</si>
  <si>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</si>
  <si>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</si>
  <si>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</si>
  <si>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</si>
  <si>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</si>
  <si>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</si>
  <si>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</si>
  <si>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</si>
  <si>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</si>
  <si>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</si>
  <si>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</si>
  <si>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</si>
  <si>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</si>
  <si>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</si>
  <si>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</si>
  <si>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</si>
  <si>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</si>
  <si>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</si>
  <si>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</si>
  <si>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</si>
  <si>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</si>
  <si>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</si>
  <si>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</si>
  <si>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</si>
  <si>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</si>
  <si>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</si>
  <si>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</si>
  <si>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</si>
  <si>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</si>
  <si>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</si>
  <si>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</si>
  <si>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</si>
  <si>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</si>
  <si>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</si>
  <si>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</si>
  <si>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</si>
  <si>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</si>
  <si>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</si>
  <si>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</si>
  <si>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</si>
  <si>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</si>
  <si>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</si>
  <si>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</si>
  <si>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</si>
  <si>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</si>
  <si>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</si>
  <si>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</si>
  <si>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</si>
  <si>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</si>
  <si>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</si>
  <si>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</si>
  <si>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</si>
  <si>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</si>
  <si>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</si>
  <si>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</si>
  <si>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</si>
  <si>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</si>
  <si>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</si>
  <si>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</si>
  <si>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</si>
  <si>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</si>
  <si>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</si>
  <si>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</si>
  <si>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</si>
  <si>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</si>
  <si>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</si>
  <si>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</si>
  <si>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</si>
  <si>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</si>
  <si>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</si>
  <si>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</si>
  <si>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</si>
  <si>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</si>
  <si>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</si>
  <si>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</si>
  <si>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</si>
  <si>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</si>
  <si>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</si>
  <si>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</si>
  <si>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</si>
  <si>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</si>
  <si>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</si>
  <si>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</si>
  <si>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</si>
  <si>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</si>
  <si>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</si>
  <si>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</si>
  <si>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</si>
  <si>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</si>
  <si>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</si>
  <si>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</si>
  <si>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</si>
  <si>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</si>
  <si>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</si>
  <si>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</si>
  <si>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</si>
  <si>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</si>
  <si>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</si>
  <si>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</si>
  <si>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</si>
  <si>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</si>
  <si>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</si>
  <si>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</si>
  <si>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</si>
  <si>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</si>
  <si>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</si>
  <si>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</si>
  <si>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</si>
  <si>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</si>
  <si>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</si>
  <si>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</si>
  <si>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</si>
  <si>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</si>
  <si>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</si>
  <si>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</si>
  <si>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</si>
  <si>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</si>
  <si>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</si>
  <si>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</si>
  <si>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</si>
  <si>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</si>
  <si>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</si>
  <si>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</si>
  <si>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</si>
  <si>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</si>
  <si>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</si>
  <si>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</si>
  <si>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</si>
  <si>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</si>
  <si>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</si>
  <si>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</si>
  <si>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</si>
  <si>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</si>
  <si>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</si>
  <si>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</si>
  <si>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</si>
  <si>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</si>
  <si>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</si>
  <si>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</si>
  <si>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</si>
  <si>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</si>
  <si>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</si>
  <si>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</si>
  <si>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</si>
  <si>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</si>
  <si>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</si>
  <si>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</si>
  <si>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</si>
  <si>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</si>
  <si>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</si>
  <si>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</si>
  <si>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</si>
  <si>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</si>
  <si>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</si>
  <si>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</si>
  <si>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</si>
  <si>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</si>
  <si>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</si>
  <si>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</si>
  <si>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</si>
  <si>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</si>
  <si>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</si>
  <si>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</si>
  <si>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</si>
  <si>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</si>
  <si>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</si>
  <si>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</si>
  <si>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</si>
  <si>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</si>
  <si>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</si>
  <si>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</si>
  <si>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</si>
  <si>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</si>
  <si>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</si>
  <si>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</si>
  <si>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</si>
  <si>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</si>
  <si>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</si>
  <si>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</si>
  <si>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</si>
  <si>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</si>
  <si>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</si>
  <si>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</si>
  <si>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</si>
  <si>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</si>
  <si>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</si>
  <si>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</si>
  <si>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</si>
  <si>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</si>
  <si>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</si>
  <si>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</si>
  <si>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</si>
  <si>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</si>
  <si>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</si>
  <si>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</si>
  <si>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</si>
  <si>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</si>
  <si>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</si>
  <si>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</si>
  <si>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</si>
  <si>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</si>
  <si>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</si>
  <si>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</si>
  <si>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</si>
  <si>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</si>
  <si>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</si>
  <si>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</si>
  <si>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</si>
  <si>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</si>
  <si>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</si>
  <si>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</si>
  <si>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</si>
  <si>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</si>
  <si>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</si>
  <si>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</si>
  <si>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</si>
  <si>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</si>
  <si>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</si>
  <si>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</si>
  <si>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</si>
  <si>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</si>
  <si>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</si>
  <si>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</si>
  <si>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</si>
  <si>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</si>
  <si>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</si>
  <si>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</si>
  <si>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</si>
  <si>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</si>
  <si>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</si>
  <si>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</si>
  <si>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</si>
  <si>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</si>
  <si>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</si>
  <si>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</si>
  <si>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</si>
  <si>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</si>
  <si>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</si>
  <si>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</si>
  <si>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</si>
  <si>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</si>
  <si>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</si>
  <si>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</si>
  <si>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</si>
  <si>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</si>
  <si>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</si>
  <si>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</si>
  <si>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</si>
  <si>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</si>
  <si>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</si>
  <si>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</si>
  <si>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</si>
  <si>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</si>
  <si>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</si>
  <si>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</si>
  <si>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</si>
  <si>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</si>
  <si>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</si>
  <si>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</si>
  <si>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</si>
  <si>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</si>
  <si>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</si>
  <si>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</si>
  <si>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</si>
  <si>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</si>
  <si>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</si>
  <si>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</si>
  <si>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</si>
  <si>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</si>
  <si>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</si>
  <si>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</si>
  <si>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</si>
  <si>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</si>
  <si>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</si>
  <si>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</si>
  <si>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</si>
  <si>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</si>
  <si>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</si>
  <si>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</si>
  <si>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</si>
  <si>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</si>
  <si>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</si>
  <si>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</si>
  <si>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</si>
  <si>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</si>
  <si>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</si>
  <si>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</si>
  <si>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</si>
  <si>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</si>
  <si>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</si>
  <si>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</si>
  <si>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</si>
  <si>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</si>
  <si>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</si>
  <si>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</si>
  <si>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</si>
  <si>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</si>
  <si>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</si>
  <si>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</si>
  <si>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</si>
  <si>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</si>
  <si>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</si>
  <si>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</si>
  <si>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</si>
  <si>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</si>
  <si>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</si>
  <si>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</si>
  <si>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</si>
  <si>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</si>
  <si>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</si>
  <si>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</si>
  <si>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</si>
  <si>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</si>
  <si>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</si>
  <si>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</si>
  <si>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</si>
  <si>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</si>
  <si>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</si>
  <si>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</si>
  <si>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</si>
  <si>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</si>
  <si>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</si>
  <si>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</si>
  <si>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</si>
  <si>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</si>
  <si>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</si>
  <si>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</si>
  <si>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</si>
  <si>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</si>
  <si>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</si>
  <si>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</si>
  <si>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</si>
  <si>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</si>
  <si>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</si>
  <si>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</si>
  <si>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</si>
  <si>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</si>
  <si>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</si>
  <si>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</si>
  <si>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</si>
  <si>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</si>
  <si>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</si>
  <si>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</si>
  <si>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</si>
  <si>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</si>
  <si>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</si>
  <si>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</si>
  <si>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</si>
  <si>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</si>
  <si>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</si>
  <si>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</si>
  <si>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</si>
  <si>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</si>
  <si>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</si>
  <si>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</si>
  <si>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</si>
  <si>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</si>
  <si>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</si>
  <si>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</si>
  <si>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</si>
  <si>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</si>
  <si>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</si>
  <si>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</si>
  <si>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</si>
  <si>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</si>
  <si>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</si>
  <si>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</si>
  <si>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</si>
  <si>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</si>
  <si>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</si>
  <si>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</si>
  <si>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</si>
  <si>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</si>
  <si>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</si>
  <si>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</si>
  <si>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</si>
  <si>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</si>
  <si>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</si>
  <si>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</si>
  <si>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</si>
  <si>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</si>
  <si>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</si>
  <si>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</si>
  <si>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</si>
  <si>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</si>
  <si>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</si>
  <si>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</si>
  <si>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</si>
  <si>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</si>
  <si>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</si>
  <si>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</si>
  <si>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</si>
  <si>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</si>
  <si>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</si>
  <si>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</si>
  <si>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</si>
  <si>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</si>
  <si>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</si>
  <si>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</si>
  <si>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</si>
  <si>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</si>
  <si>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</si>
  <si>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</si>
  <si>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</si>
  <si>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</si>
  <si>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</si>
  <si>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</si>
  <si>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</si>
  <si>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</si>
  <si>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</si>
  <si>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</si>
  <si>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</si>
  <si>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</si>
  <si>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</si>
  <si>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</si>
  <si>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</si>
  <si>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</si>
  <si>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</si>
  <si>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</si>
  <si>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</si>
  <si>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</si>
  <si>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</si>
  <si>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</si>
  <si>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</si>
  <si>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</si>
  <si>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</si>
  <si>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</si>
  <si>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</si>
  <si>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</si>
  <si>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</si>
  <si>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</si>
  <si>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</si>
  <si>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</si>
  <si>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</si>
  <si>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</si>
  <si>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</si>
  <si>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</si>
  <si>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</si>
  <si>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</si>
  <si>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</si>
  <si>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</si>
  <si>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</si>
  <si>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</si>
  <si>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</si>
  <si>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</si>
  <si>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</si>
  <si>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</si>
  <si>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</si>
  <si>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</si>
  <si>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</si>
  <si>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</si>
  <si>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</si>
  <si>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</si>
  <si>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</si>
  <si>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</si>
  <si>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</si>
  <si>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</si>
  <si>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</si>
  <si>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</si>
  <si>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</si>
  <si>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</si>
  <si>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</si>
  <si>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</si>
  <si>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</si>
  <si>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</si>
  <si>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</si>
  <si>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</si>
  <si>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</si>
  <si>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</si>
  <si>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</si>
  <si>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</si>
  <si>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</si>
  <si>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</si>
  <si>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</si>
  <si>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</si>
  <si>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</si>
  <si>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</si>
  <si>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</si>
  <si>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</si>
  <si>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</si>
  <si>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</si>
  <si>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</si>
  <si>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</si>
  <si>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</si>
  <si>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</si>
  <si>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</si>
  <si>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</si>
  <si>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</si>
  <si>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</si>
  <si>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</si>
  <si>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</si>
  <si>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</si>
  <si>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</si>
  <si>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</si>
  <si>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</si>
  <si>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</si>
  <si>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</si>
  <si>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</si>
  <si>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</si>
  <si>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</si>
  <si>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</si>
  <si>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</si>
  <si>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</si>
  <si>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</si>
  <si>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</si>
  <si>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</si>
  <si>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</si>
  <si>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</si>
  <si>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</si>
  <si>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</si>
  <si>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</si>
  <si>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</si>
  <si>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</si>
  <si>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</si>
  <si>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</si>
  <si>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</si>
  <si>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</si>
  <si>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</si>
  <si>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</si>
  <si>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</si>
  <si>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</si>
  <si>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</si>
  <si>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</si>
  <si>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</si>
  <si>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</si>
  <si>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</si>
  <si>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</si>
  <si>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</si>
  <si>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</si>
  <si>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</si>
  <si>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</si>
  <si>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</si>
  <si>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</si>
  <si>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</si>
  <si>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</si>
  <si>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</si>
  <si>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</si>
  <si>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</si>
  <si>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</si>
  <si>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</si>
  <si>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</si>
  <si>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</si>
  <si>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</si>
  <si>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</si>
  <si>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</si>
  <si>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</si>
  <si>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</si>
  <si>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</si>
  <si>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</si>
  <si>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</si>
  <si>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</si>
  <si>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</si>
  <si>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</si>
  <si>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</si>
  <si>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</si>
  <si>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</si>
  <si>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</si>
  <si>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</si>
  <si>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</si>
  <si>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</si>
  <si>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</si>
  <si>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</si>
  <si>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</si>
  <si>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</si>
  <si>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</si>
  <si>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</si>
  <si>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</si>
  <si>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</si>
  <si>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</si>
  <si>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</si>
  <si>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</si>
  <si>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</si>
  <si>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</si>
  <si>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</si>
  <si>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</si>
  <si>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</si>
  <si>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</si>
  <si>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</si>
  <si>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</si>
  <si>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</si>
  <si>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</si>
  <si>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</si>
  <si>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</si>
  <si>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</si>
  <si>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</si>
  <si>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</si>
  <si>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</si>
  <si>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</si>
  <si>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</si>
  <si>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</si>
  <si>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</si>
  <si>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</si>
  <si>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</si>
  <si>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</si>
  <si>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</si>
  <si>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</si>
  <si>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</si>
  <si>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</si>
  <si>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</si>
  <si>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</si>
  <si>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</si>
  <si>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</si>
  <si>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</si>
  <si>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</si>
  <si>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</si>
  <si>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</si>
  <si>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</si>
  <si>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</si>
  <si>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</si>
  <si>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</si>
  <si>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</si>
  <si>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</si>
  <si>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</si>
  <si>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</si>
  <si>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</si>
  <si>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</si>
  <si>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</si>
  <si>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</si>
  <si>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</si>
  <si>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</si>
  <si>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</si>
  <si>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</si>
  <si>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</si>
  <si>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</si>
  <si>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</si>
  <si>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</si>
  <si>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</si>
  <si>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</si>
  <si>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</si>
  <si>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</si>
  <si>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</si>
  <si>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</si>
  <si>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</si>
  <si>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</si>
  <si>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</si>
  <si>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</si>
  <si>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</si>
  <si>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</si>
  <si>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</si>
  <si>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</si>
  <si>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</si>
  <si>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</si>
  <si>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</si>
  <si>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</si>
  <si>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</si>
  <si>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</si>
  <si>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</si>
  <si>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</si>
  <si>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</si>
  <si>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</si>
  <si>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</si>
  <si>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</si>
  <si>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</si>
  <si>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</si>
  <si>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</si>
  <si>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</si>
  <si>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</si>
  <si>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</si>
  <si>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</si>
  <si>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</si>
  <si>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</si>
  <si>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</si>
  <si>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</si>
  <si>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</si>
  <si>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</si>
  <si>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</si>
  <si>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</si>
  <si>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</si>
  <si>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</si>
  <si>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</si>
  <si>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</si>
  <si>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</si>
  <si>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</si>
  <si>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</si>
  <si>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</si>
  <si>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</si>
  <si>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</si>
  <si>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</si>
  <si>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</si>
  <si>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</si>
  <si>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</si>
  <si>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</si>
  <si>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</si>
  <si>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</si>
  <si>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</si>
  <si>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</si>
  <si>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</si>
  <si>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</si>
  <si>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</si>
  <si>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</si>
  <si>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</si>
  <si>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</si>
  <si>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</si>
  <si>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</si>
  <si>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</si>
  <si>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</si>
  <si>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</si>
  <si>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</si>
  <si>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</si>
  <si>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</si>
  <si>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</si>
  <si>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</si>
  <si>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</si>
  <si>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</si>
  <si>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</si>
  <si>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</si>
  <si>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</si>
  <si>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</si>
  <si>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</si>
  <si>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</si>
  <si>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</si>
  <si>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</si>
  <si>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</si>
  <si>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</si>
  <si>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</si>
  <si>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</si>
  <si>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</si>
  <si>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</si>
  <si>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</si>
  <si>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</si>
  <si>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</si>
  <si>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</si>
  <si>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</si>
  <si>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</si>
  <si>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</si>
  <si>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</si>
  <si>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</si>
  <si>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</si>
  <si>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</si>
  <si>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</si>
  <si>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</si>
  <si>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</si>
  <si>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</si>
  <si>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</si>
  <si>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</si>
  <si>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</si>
  <si>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</si>
  <si>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</si>
  <si>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</si>
  <si>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</si>
  <si>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</si>
  <si>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</si>
  <si>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</si>
  <si>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</si>
  <si>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</si>
  <si>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</si>
  <si>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</si>
  <si>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</si>
  <si>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</si>
  <si>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</si>
  <si>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</si>
  <si>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</si>
  <si>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</si>
  <si>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</si>
  <si>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</si>
  <si>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</si>
  <si>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</si>
  <si>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</si>
  <si>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</si>
  <si>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</si>
  <si>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</si>
  <si>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</si>
  <si>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</si>
  <si>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</si>
  <si>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</si>
  <si>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</si>
  <si>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</si>
  <si>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</si>
  <si>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</si>
  <si>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</si>
  <si>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</si>
  <si>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</si>
  <si>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</si>
  <si>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</si>
  <si>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</si>
  <si>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</si>
  <si>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</si>
  <si>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</si>
  <si>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</si>
  <si>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</si>
  <si>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</si>
  <si>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</si>
  <si>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</si>
  <si>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</si>
  <si>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</si>
  <si>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</si>
  <si>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</si>
  <si>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</si>
  <si>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</si>
  <si>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</si>
  <si>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</si>
  <si>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</si>
  <si>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</si>
  <si>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</si>
  <si>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</si>
  <si>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</si>
  <si>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</si>
  <si>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</si>
  <si>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</si>
  <si>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</si>
  <si>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</si>
  <si>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</si>
  <si>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</si>
  <si>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</si>
  <si>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</si>
  <si>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</si>
  <si>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</si>
  <si>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</si>
  <si>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</si>
  <si>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</si>
  <si>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</si>
  <si>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</si>
  <si>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</si>
  <si>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</si>
  <si>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</si>
  <si>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</si>
  <si>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</si>
  <si>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</si>
  <si>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</si>
  <si>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</si>
  <si>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</si>
  <si>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</si>
  <si>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</si>
  <si>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</si>
  <si>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</si>
  <si>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</si>
  <si>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</si>
  <si>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</si>
  <si>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</si>
  <si>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</si>
  <si>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</si>
  <si>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</si>
  <si>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</si>
  <si>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</si>
  <si>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</si>
  <si>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</si>
  <si>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</si>
  <si>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</si>
  <si>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</si>
  <si>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</si>
  <si>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</si>
  <si>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</si>
  <si>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</si>
  <si>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</si>
  <si>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</si>
  <si>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</si>
  <si>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</si>
  <si>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</si>
  <si>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</si>
  <si>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</si>
  <si>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</si>
  <si>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</si>
  <si>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</si>
  <si>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</si>
  <si>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</si>
  <si>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</si>
  <si>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</si>
  <si>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</si>
  <si>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</si>
  <si>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</si>
  <si>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</si>
  <si>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</si>
  <si>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</si>
  <si>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</si>
  <si>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</si>
  <si>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</si>
  <si>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</si>
  <si>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</si>
  <si>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</si>
  <si>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</si>
  <si>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</si>
  <si>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</si>
  <si>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</si>
  <si>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</si>
  <si>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</si>
  <si>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</si>
  <si>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</si>
  <si>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</si>
  <si>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</si>
  <si>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</si>
  <si>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</si>
  <si>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</si>
  <si>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</si>
  <si>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</si>
  <si>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</si>
  <si>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</si>
  <si>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</si>
  <si>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</si>
  <si>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</si>
  <si>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</si>
  <si>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</si>
  <si>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</si>
  <si>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</si>
  <si>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</si>
  <si>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</si>
  <si>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</si>
  <si>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</si>
  <si>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</si>
  <si>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</si>
  <si>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</si>
  <si>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</si>
  <si>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</si>
  <si>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</si>
  <si>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</si>
  <si>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</si>
  <si>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</si>
  <si>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</si>
  <si>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</si>
  <si>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</si>
  <si>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</si>
  <si>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</si>
  <si>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</si>
  <si>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</si>
  <si>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</si>
  <si>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</si>
  <si>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</si>
  <si>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</si>
  <si>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</si>
  <si>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</si>
  <si>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</si>
  <si>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</si>
  <si>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</si>
  <si>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</si>
  <si>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</si>
  <si>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</si>
  <si>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</si>
  <si>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</si>
  <si>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</si>
  <si>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</si>
  <si>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</si>
  <si>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</si>
  <si>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</si>
  <si>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</si>
  <si>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</si>
  <si>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</si>
  <si>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</si>
  <si>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</si>
  <si>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</si>
  <si>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</si>
  <si>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</si>
  <si>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</si>
  <si>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</si>
  <si>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</si>
  <si>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</si>
  <si>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</si>
  <si>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</si>
  <si>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</si>
  <si>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</si>
  <si>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</si>
  <si>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</si>
  <si>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</si>
  <si>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</si>
  <si>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</si>
  <si>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</si>
  <si>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</si>
  <si>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</si>
  <si>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</si>
  <si>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</si>
  <si>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</si>
  <si>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</si>
  <si>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</si>
  <si>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</si>
  <si>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</si>
  <si>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</si>
  <si>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</si>
  <si>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</si>
  <si>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</si>
  <si>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</si>
  <si>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</si>
  <si>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</si>
  <si>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</si>
  <si>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</si>
  <si>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</si>
  <si>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</si>
  <si>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</si>
  <si>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</si>
  <si>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</si>
  <si>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</si>
  <si>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</si>
  <si>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</si>
  <si>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</si>
  <si>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</si>
  <si>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</si>
  <si>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</si>
  <si>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</si>
  <si>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</si>
  <si>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</si>
  <si>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</si>
  <si>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</si>
  <si>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</si>
  <si>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</si>
  <si>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</si>
  <si>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</si>
  <si>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</si>
  <si>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</si>
  <si>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</si>
  <si>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</si>
  <si>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</si>
  <si>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</si>
  <si>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</si>
  <si>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</si>
  <si>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</si>
  <si>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</si>
  <si>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</si>
  <si>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</si>
  <si>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</si>
  <si>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</si>
  <si>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</si>
  <si>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</si>
  <si>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</si>
  <si>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</si>
  <si>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</si>
  <si>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</si>
  <si>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</si>
  <si>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</si>
  <si>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</si>
  <si>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</si>
  <si>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</si>
  <si>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</si>
  <si>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</si>
  <si>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</si>
  <si>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</si>
  <si>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</si>
  <si>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</si>
  <si>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</si>
  <si>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</si>
  <si>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</si>
  <si>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</si>
  <si>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</si>
  <si>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</si>
  <si>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</si>
  <si>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</si>
  <si>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</si>
  <si>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</si>
  <si>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</si>
  <si>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</si>
  <si>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</si>
  <si>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</si>
  <si>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</si>
  <si>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</si>
  <si>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</si>
  <si>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</si>
  <si>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</si>
  <si>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</si>
  <si>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</si>
  <si>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</si>
  <si>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</si>
  <si>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</si>
  <si>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</si>
  <si>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</si>
  <si>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</si>
  <si>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</si>
  <si>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</si>
  <si>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</si>
  <si>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</si>
  <si>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</si>
  <si>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</si>
  <si>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</si>
  <si>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</si>
  <si>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</si>
  <si>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</si>
  <si>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</si>
  <si>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</si>
  <si>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</si>
  <si>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</si>
  <si>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</si>
  <si>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</si>
  <si>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</si>
  <si>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</si>
  <si>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</si>
  <si>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</si>
  <si>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</si>
  <si>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</si>
  <si>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</si>
  <si>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</si>
  <si>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</si>
  <si>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</si>
  <si>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</si>
  <si>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</si>
  <si>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</si>
  <si>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</si>
  <si>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</si>
  <si>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</si>
  <si>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</si>
  <si>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</si>
  <si>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</si>
  <si>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</si>
  <si>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</si>
  <si>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</si>
  <si>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</si>
  <si>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</si>
  <si>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</si>
  <si>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</si>
  <si>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</si>
  <si>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</si>
  <si>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</si>
  <si>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</si>
  <si>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</si>
  <si>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</si>
  <si>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</si>
  <si>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</si>
  <si>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</si>
  <si>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</si>
  <si>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</si>
  <si>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</si>
  <si>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</si>
  <si>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</si>
  <si>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</si>
  <si>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</si>
  <si>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</si>
  <si>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</si>
  <si>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</si>
  <si>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</si>
  <si>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</si>
  <si>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</si>
  <si>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</si>
  <si>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</si>
  <si>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</si>
  <si>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</si>
  <si>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</si>
  <si>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</si>
  <si>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</si>
  <si>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</si>
  <si>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</si>
  <si>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</si>
  <si>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</si>
  <si>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</si>
  <si>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</si>
  <si>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</si>
  <si>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</si>
  <si>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</si>
  <si>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</si>
  <si>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</si>
  <si>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</si>
  <si>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</si>
  <si>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</si>
  <si>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</si>
  <si>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</si>
  <si>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</si>
  <si>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</si>
  <si>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</si>
  <si>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</si>
  <si>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</si>
  <si>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</si>
  <si>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</si>
  <si>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</si>
  <si>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</si>
  <si>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</si>
  <si>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</si>
  <si>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</si>
  <si>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</si>
  <si>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</si>
  <si>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</si>
  <si>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</si>
  <si>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</si>
  <si>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</si>
  <si>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</si>
  <si>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</si>
  <si>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</si>
  <si>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</si>
  <si>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</si>
  <si>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</si>
  <si>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</si>
  <si>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</si>
  <si>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</si>
  <si>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</si>
  <si>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</si>
  <si>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</si>
  <si>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</si>
  <si>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</si>
  <si>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</si>
  <si>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</si>
  <si>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</si>
  <si>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</si>
  <si>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</si>
  <si>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</si>
  <si>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</si>
  <si>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</si>
  <si>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</si>
  <si>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</si>
  <si>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</si>
  <si>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</si>
  <si>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</si>
  <si>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</si>
  <si>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</si>
  <si>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</si>
  <si>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</si>
  <si>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</si>
  <si>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</si>
  <si>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</si>
  <si>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</si>
  <si>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</si>
  <si>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</si>
  <si>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</si>
  <si>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</si>
  <si>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</si>
  <si>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</si>
  <si>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</si>
  <si>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</si>
  <si>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</si>
  <si>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</si>
  <si>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</si>
  <si>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</si>
  <si>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</si>
  <si>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</si>
  <si>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</si>
  <si>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</si>
  <si>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</si>
  <si>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</si>
  <si>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</si>
  <si>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</si>
  <si>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</si>
  <si>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</si>
  <si>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</si>
  <si>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</si>
  <si>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</si>
  <si>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</si>
  <si>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</si>
  <si>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</si>
  <si>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</si>
  <si>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</si>
  <si>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</si>
  <si>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</si>
  <si>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</si>
  <si>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</si>
  <si>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</si>
  <si>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</si>
  <si>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</si>
  <si>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</si>
  <si>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</si>
  <si>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</si>
  <si>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</si>
  <si>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</si>
  <si>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</si>
  <si>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</si>
  <si>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</si>
  <si>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</si>
  <si>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</si>
  <si>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</si>
  <si>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</si>
  <si>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</si>
  <si>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</si>
  <si>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</si>
  <si>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</si>
  <si>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</si>
  <si>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</si>
  <si>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</si>
  <si>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</si>
  <si>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</si>
  <si>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</si>
  <si>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</si>
  <si>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</si>
  <si>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</si>
  <si>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</si>
  <si>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</si>
  <si>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</si>
  <si>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</si>
  <si>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</si>
  <si>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</si>
  <si>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</si>
  <si>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</si>
  <si>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</si>
  <si>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</si>
  <si>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</si>
  <si>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</si>
  <si>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</si>
  <si>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</si>
  <si>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</si>
  <si>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</si>
  <si>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</si>
  <si>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</si>
  <si>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</si>
  <si>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</si>
  <si>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</si>
  <si>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</si>
  <si>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</si>
  <si>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</si>
  <si>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</si>
  <si>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</si>
  <si>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</si>
  <si>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</si>
  <si>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</si>
  <si>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</si>
  <si>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</si>
  <si>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</si>
  <si>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</si>
  <si>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</si>
  <si>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</si>
  <si>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</si>
  <si>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</si>
  <si>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</si>
  <si>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</si>
  <si>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</si>
  <si>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</si>
  <si>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</si>
  <si>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</si>
  <si>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</si>
  <si>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</si>
  <si>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</si>
  <si>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</si>
  <si>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</si>
  <si>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</si>
  <si>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</si>
  <si>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</si>
  <si>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</si>
  <si>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</si>
  <si>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</si>
  <si>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</si>
  <si>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</si>
  <si>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</si>
  <si>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</si>
  <si>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</si>
  <si>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</si>
  <si>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</si>
  <si>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</si>
  <si>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</si>
  <si>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</si>
  <si>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</si>
  <si>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</si>
  <si>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</si>
  <si>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</si>
  <si>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</si>
  <si>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</si>
  <si>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</si>
  <si>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</si>
  <si>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</si>
  <si>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</si>
  <si>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</si>
  <si>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</si>
  <si>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</si>
  <si>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</si>
  <si>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</si>
  <si>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</si>
  <si>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</si>
  <si>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</si>
  <si>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</si>
  <si>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</si>
  <si>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</si>
  <si>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</si>
  <si>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</si>
  <si>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</si>
  <si>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</si>
  <si>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</si>
  <si>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</si>
  <si>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</si>
  <si>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</si>
  <si>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</si>
  <si>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</si>
  <si>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</si>
  <si>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</si>
  <si>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</si>
  <si>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</si>
  <si>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</si>
  <si>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</si>
  <si>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</si>
  <si>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</si>
  <si>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</si>
  <si>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</si>
  <si>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</si>
  <si>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</si>
  <si>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</si>
  <si>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</si>
  <si>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</si>
  <si>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</si>
  <si>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</si>
  <si>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</si>
  <si>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</si>
  <si>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</si>
  <si>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</si>
  <si>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</si>
  <si>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</si>
  <si>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</si>
  <si>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</si>
  <si>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</si>
  <si>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</si>
  <si>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</si>
  <si>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</si>
  <si>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</si>
  <si>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</si>
  <si>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</si>
  <si>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</si>
  <si>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</si>
  <si>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</si>
  <si>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</si>
  <si>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</si>
  <si>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</si>
  <si>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</si>
  <si>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</si>
  <si>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</si>
  <si>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</si>
  <si>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</si>
  <si>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</si>
  <si>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</si>
  <si>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</si>
  <si>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</si>
  <si>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</si>
  <si>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</si>
  <si>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</si>
  <si>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</si>
  <si>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</si>
  <si>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</si>
  <si>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</si>
  <si>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</si>
  <si>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</si>
  <si>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</si>
  <si>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</si>
  <si>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</si>
  <si>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</si>
  <si>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</si>
  <si>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</si>
  <si>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</si>
  <si>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</si>
  <si>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</si>
  <si>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</si>
  <si>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</si>
  <si>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</si>
  <si>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</si>
  <si>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</si>
  <si>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</si>
  <si>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</si>
  <si>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</si>
  <si>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</si>
  <si>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</si>
  <si>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</si>
  <si>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</si>
  <si>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</si>
  <si>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</si>
  <si>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</si>
  <si>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</si>
  <si>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</si>
  <si>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</si>
  <si>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</si>
  <si>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</si>
  <si>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</si>
  <si>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</si>
  <si>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</si>
  <si>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</si>
  <si>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</si>
  <si>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</si>
  <si>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</si>
  <si>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</si>
  <si>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</si>
  <si>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</si>
  <si>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</si>
  <si>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</si>
  <si>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</si>
  <si>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</si>
  <si>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</si>
  <si>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</si>
  <si>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</si>
  <si>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</si>
  <si>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</si>
  <si>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</si>
  <si>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</si>
  <si>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</si>
  <si>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</si>
  <si>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</si>
  <si>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</si>
  <si>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</si>
  <si>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</si>
  <si>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</si>
  <si>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</si>
  <si>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</si>
  <si>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</si>
  <si>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</si>
  <si>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</si>
  <si>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</si>
  <si>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</si>
  <si>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</si>
  <si>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</si>
  <si>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</si>
  <si>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</si>
  <si>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</si>
  <si>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</si>
  <si>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</si>
  <si>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</si>
  <si>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</si>
  <si>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</si>
  <si>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</si>
  <si>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</si>
  <si>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</si>
  <si>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</si>
  <si>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</si>
  <si>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</si>
  <si>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</si>
  <si>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</si>
  <si>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</si>
  <si>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</si>
  <si>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</si>
  <si>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</si>
  <si>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</si>
  <si>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</si>
  <si>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</si>
  <si>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</si>
  <si>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</si>
  <si>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</si>
  <si>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</si>
  <si>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</si>
  <si>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</si>
  <si>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</si>
  <si>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</si>
  <si>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</si>
  <si>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</si>
  <si>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</si>
  <si>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</si>
  <si>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</si>
  <si>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</si>
  <si>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</si>
  <si>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</si>
  <si>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</si>
  <si>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</si>
  <si>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</si>
  <si>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</si>
  <si>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</si>
  <si>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</si>
  <si>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</si>
  <si>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</si>
  <si>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</si>
  <si>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</si>
  <si>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</si>
  <si>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</si>
  <si>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</si>
  <si>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</si>
  <si>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</si>
  <si>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</si>
  <si>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</si>
  <si>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</si>
  <si>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</si>
  <si>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</si>
  <si>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</si>
  <si>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</si>
  <si>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</si>
  <si>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</si>
  <si>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</si>
  <si>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</si>
  <si>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</si>
  <si>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</si>
  <si>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</si>
  <si>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</si>
  <si>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</si>
  <si>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</si>
  <si>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</si>
  <si>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</si>
  <si>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</si>
  <si>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</si>
  <si>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</si>
  <si>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</si>
  <si>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</si>
  <si>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</si>
  <si>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</si>
  <si>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</si>
  <si>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</si>
  <si>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</si>
  <si>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</si>
  <si>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</si>
  <si>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</si>
  <si>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</si>
  <si>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</si>
  <si>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</si>
  <si>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</si>
  <si>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</si>
  <si>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</si>
  <si>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</si>
  <si>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</si>
  <si>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</si>
  <si>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</si>
  <si>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</si>
  <si>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</si>
  <si>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</si>
  <si>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</si>
  <si>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</si>
  <si>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</si>
  <si>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</si>
  <si>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</si>
  <si>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</si>
  <si>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</si>
  <si>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</si>
  <si>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</si>
  <si>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</si>
  <si>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</si>
  <si>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</si>
  <si>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</si>
  <si>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</si>
  <si>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</si>
  <si>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</si>
  <si>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</si>
  <si>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</si>
  <si>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</si>
  <si>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</si>
  <si>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</si>
  <si>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</si>
  <si>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</si>
  <si>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</si>
  <si>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</si>
  <si>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</si>
  <si>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</si>
  <si>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</si>
  <si>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</si>
  <si>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</si>
  <si>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</si>
  <si>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</si>
  <si>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</si>
  <si>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</si>
  <si>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</si>
  <si>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</si>
  <si>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</si>
  <si>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</si>
  <si>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</si>
  <si>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</si>
  <si>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</si>
  <si>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</si>
  <si>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</si>
  <si>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</si>
  <si>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</si>
  <si>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</si>
  <si>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</si>
  <si>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</si>
  <si>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</si>
  <si>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</si>
  <si>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</si>
  <si>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</si>
  <si>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</si>
  <si>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</si>
  <si>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</si>
  <si>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</si>
  <si>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</si>
  <si>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</si>
  <si>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</si>
  <si>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</si>
  <si>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</si>
  <si>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</si>
  <si>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</si>
  <si>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</si>
  <si>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</si>
  <si>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</si>
  <si>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</si>
  <si>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</si>
  <si>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</si>
  <si>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</si>
  <si>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</si>
  <si>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</si>
  <si>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</si>
  <si>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</si>
  <si>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</si>
  <si>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</si>
  <si>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</si>
  <si>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</si>
  <si>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</si>
  <si>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</si>
  <si>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</si>
  <si>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</si>
  <si>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</si>
  <si>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</si>
  <si>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</si>
  <si>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</si>
  <si>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</si>
  <si>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</si>
  <si>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</si>
  <si>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</si>
  <si>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</si>
  <si>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</si>
  <si>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</si>
  <si>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</si>
  <si>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</si>
  <si>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</si>
  <si>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</si>
  <si>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</si>
  <si>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</si>
  <si>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</si>
  <si>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</si>
  <si>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</si>
  <si>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</si>
  <si>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</si>
  <si>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</si>
  <si>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</si>
  <si>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</si>
  <si>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</si>
  <si>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</si>
  <si>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</si>
  <si>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</si>
  <si>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</si>
  <si>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</si>
  <si>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</si>
  <si>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</si>
  <si>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</si>
  <si>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</si>
  <si>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</si>
  <si>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</si>
  <si>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</si>
  <si>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</si>
  <si>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</si>
  <si>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</si>
  <si>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</si>
  <si>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</si>
  <si>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</si>
  <si>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</si>
  <si>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</si>
  <si>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</si>
  <si>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</si>
  <si>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</si>
  <si>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</si>
  <si>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</si>
  <si>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</si>
  <si>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</si>
  <si>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</si>
  <si>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</si>
  <si>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</si>
  <si>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</si>
  <si>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</si>
  <si>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</si>
  <si>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</si>
  <si>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</si>
  <si>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</si>
  <si>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</si>
  <si>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</si>
  <si>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</si>
  <si>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</si>
  <si>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</si>
  <si>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</si>
  <si>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</si>
  <si>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</si>
  <si>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</si>
  <si>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</si>
  <si>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</si>
  <si>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</si>
  <si>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</si>
  <si>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</si>
  <si>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</si>
  <si>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</si>
  <si>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</si>
  <si>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</si>
  <si>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</si>
  <si>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</si>
  <si>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</si>
  <si>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</si>
  <si>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</si>
  <si>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</si>
  <si>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</si>
  <si>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</si>
  <si>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</si>
  <si>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</si>
  <si>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</si>
  <si>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</si>
  <si>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</si>
  <si>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</si>
  <si>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</si>
  <si>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</si>
  <si>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</si>
  <si>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</si>
  <si>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</si>
  <si>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</si>
  <si>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</si>
  <si>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</si>
  <si>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</si>
  <si>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</si>
  <si>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</si>
  <si>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</si>
  <si>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</si>
  <si>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</si>
  <si>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</si>
  <si>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</si>
  <si>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</si>
  <si>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</si>
  <si>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</si>
  <si>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</si>
  <si>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</si>
  <si>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</si>
  <si>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</si>
  <si>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</si>
  <si>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</si>
  <si>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</si>
  <si>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</si>
  <si>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</si>
  <si>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</si>
  <si>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</si>
  <si>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</si>
  <si>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</si>
  <si>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</si>
  <si>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</si>
  <si>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</si>
  <si>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</si>
  <si>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</si>
  <si>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</si>
  <si>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</si>
  <si>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</si>
  <si>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</si>
  <si>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</si>
  <si>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</si>
  <si>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</si>
  <si>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</si>
  <si>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</si>
  <si>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</si>
  <si>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</si>
  <si>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</si>
  <si>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</si>
  <si>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</si>
  <si>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</si>
  <si>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</si>
  <si>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</si>
  <si>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</si>
  <si>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</si>
  <si>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</si>
  <si>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</si>
  <si>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</si>
  <si>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</si>
  <si>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</si>
  <si>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</si>
  <si>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</si>
  <si>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</si>
  <si>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</si>
  <si>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</si>
  <si>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</si>
  <si>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</si>
  <si>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</si>
  <si>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</si>
  <si>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</si>
  <si>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</si>
  <si>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</si>
  <si>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</si>
  <si>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</si>
  <si>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</si>
  <si>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</si>
  <si>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</si>
  <si>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</si>
  <si>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</si>
  <si>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</si>
  <si>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</si>
  <si>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</si>
  <si>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</si>
  <si>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</si>
  <si>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</si>
  <si>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</si>
  <si>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</si>
  <si>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</si>
  <si>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</si>
  <si>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</si>
  <si>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</si>
  <si>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</si>
  <si>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</si>
  <si>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</si>
  <si>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</si>
  <si>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</si>
  <si>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</si>
  <si>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</si>
  <si>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</si>
  <si>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</si>
  <si>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</si>
  <si>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</si>
  <si>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</si>
  <si>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</si>
  <si>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</si>
  <si>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</si>
  <si>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</si>
  <si>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</si>
  <si>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</si>
  <si>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</si>
  <si>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</si>
  <si>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</si>
  <si>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</si>
  <si>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</si>
  <si>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</si>
  <si>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</si>
  <si>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</si>
  <si>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</si>
  <si>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</si>
  <si>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</si>
  <si>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</si>
  <si>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</si>
  <si>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</si>
  <si>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</si>
  <si>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</si>
  <si>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</si>
  <si>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</si>
  <si>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</si>
  <si>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</si>
  <si>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</si>
  <si>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</si>
  <si>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</si>
  <si>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</si>
  <si>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</si>
  <si>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</si>
  <si>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</si>
  <si>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</si>
  <si>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</si>
  <si>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</si>
  <si>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</si>
  <si>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</si>
  <si>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</si>
  <si>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</si>
  <si>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</si>
  <si>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</si>
  <si>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</si>
  <si>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</si>
  <si>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</si>
  <si>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</si>
  <si>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</si>
  <si>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</si>
  <si>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</si>
  <si>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</si>
  <si>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</si>
  <si>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</si>
  <si>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</si>
  <si>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</si>
  <si>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</si>
  <si>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</si>
  <si>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</si>
  <si>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</si>
  <si>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</si>
  <si>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</si>
  <si>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</si>
  <si>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</si>
  <si>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</si>
  <si>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</si>
  <si>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</si>
  <si>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</si>
  <si>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</si>
  <si>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</si>
  <si>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</si>
  <si>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</si>
  <si>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</si>
  <si>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</si>
  <si>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</si>
  <si>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</si>
  <si>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</si>
  <si>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</si>
  <si>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</si>
  <si>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</si>
  <si>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</si>
  <si>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</si>
  <si>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</si>
  <si>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</si>
  <si>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</si>
  <si>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</si>
  <si>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</si>
  <si>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</si>
  <si>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</si>
  <si>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</si>
  <si>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</si>
  <si>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</si>
  <si>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</si>
  <si>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</si>
  <si>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</si>
  <si>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</si>
  <si>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</si>
  <si>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</si>
  <si>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</si>
  <si>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</si>
  <si>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</si>
  <si>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</si>
  <si>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</si>
  <si>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</si>
  <si>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</si>
  <si>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</si>
  <si>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</si>
  <si>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</si>
  <si>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</si>
  <si>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</si>
  <si>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</si>
  <si>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</si>
  <si>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</si>
  <si>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</si>
  <si>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</si>
  <si>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</si>
  <si>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</si>
  <si>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</si>
  <si>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</si>
  <si>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</si>
  <si>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</si>
  <si>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</si>
  <si>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</si>
  <si>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</si>
  <si>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</si>
  <si>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</si>
  <si>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</si>
  <si>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</si>
  <si>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</si>
  <si>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</si>
  <si>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</si>
  <si>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</si>
  <si>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</si>
  <si>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</si>
  <si>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</si>
  <si>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</si>
  <si>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</si>
  <si>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</si>
  <si>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</si>
  <si>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</si>
  <si>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</si>
  <si>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</si>
  <si>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</si>
  <si>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</si>
  <si>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</si>
  <si>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</si>
  <si>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</si>
  <si>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</si>
  <si>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</si>
  <si>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</si>
  <si>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</si>
  <si>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</si>
  <si>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</si>
  <si>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</si>
  <si>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</si>
  <si>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</si>
  <si>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</si>
  <si>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</si>
  <si>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</si>
  <si>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</si>
  <si>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</si>
  <si>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</si>
  <si>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</si>
  <si>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</si>
  <si>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</si>
  <si>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</si>
  <si>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</si>
  <si>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</si>
  <si>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</si>
  <si>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</si>
  <si>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</si>
  <si>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</si>
  <si>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</si>
  <si>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</si>
  <si>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</si>
  <si>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</si>
  <si>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</si>
  <si>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</si>
  <si>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</si>
  <si>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</si>
  <si>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</si>
  <si>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</si>
  <si>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</si>
  <si>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</si>
  <si>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</si>
  <si>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</si>
  <si>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</si>
  <si>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</si>
  <si>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</si>
  <si>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</si>
  <si>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</si>
  <si>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</si>
  <si>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</si>
  <si>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</si>
  <si>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</si>
  <si>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</si>
  <si>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</si>
  <si>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</si>
  <si>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</si>
  <si>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</si>
  <si>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</si>
  <si>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</si>
  <si>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</si>
  <si>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</si>
  <si>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</si>
  <si>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</si>
  <si>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</si>
  <si>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</si>
  <si>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</si>
  <si>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</si>
  <si>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</si>
  <si>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</si>
  <si>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</si>
  <si>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</si>
  <si>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</si>
  <si>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</si>
  <si>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</si>
  <si>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</si>
  <si>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</si>
  <si>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</si>
  <si>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</si>
  <si>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</si>
  <si>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</si>
  <si>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</si>
  <si>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</si>
  <si>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</si>
  <si>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</si>
  <si>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</si>
  <si>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</si>
  <si>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</si>
  <si>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</si>
  <si>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</si>
  <si>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</si>
  <si>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</si>
  <si>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</si>
  <si>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</si>
  <si>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</si>
  <si>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</si>
  <si>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</si>
  <si>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</si>
  <si>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</si>
  <si>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</si>
  <si>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</si>
  <si>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</si>
  <si>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</si>
  <si>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</si>
  <si>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</si>
  <si>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</si>
  <si>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</si>
  <si>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</si>
  <si>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</si>
  <si>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</si>
  <si>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</si>
  <si>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</si>
  <si>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</si>
  <si>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</si>
  <si>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</si>
  <si>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</si>
  <si>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</si>
  <si>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</si>
  <si>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</si>
  <si>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</si>
  <si>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</si>
  <si>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</si>
  <si>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</si>
  <si>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</si>
  <si>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</si>
  <si>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</si>
  <si>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</si>
  <si>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</si>
  <si>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</si>
  <si>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</si>
  <si>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</si>
  <si>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</si>
  <si>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</si>
  <si>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</si>
  <si>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</si>
  <si>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</si>
  <si>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</si>
  <si>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</si>
  <si>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</si>
  <si>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</si>
  <si>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</si>
  <si>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</si>
  <si>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</si>
  <si>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</si>
  <si>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</si>
  <si>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</si>
  <si>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</si>
  <si>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</si>
  <si>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</si>
  <si>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</si>
  <si>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</si>
  <si>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</si>
  <si>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</si>
  <si>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</si>
  <si>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</si>
  <si>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</si>
  <si>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</si>
  <si>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</si>
  <si>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</si>
  <si>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</si>
  <si>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</si>
  <si>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</si>
  <si>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</si>
  <si>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</si>
  <si>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</si>
  <si>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</si>
  <si>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</si>
  <si>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</si>
  <si>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</si>
  <si>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</si>
  <si>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</si>
  <si>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</si>
  <si>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</si>
  <si>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</si>
  <si>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</si>
  <si>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</si>
  <si>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</si>
  <si>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</si>
  <si>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</si>
  <si>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</si>
  <si>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</si>
  <si>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</si>
  <si>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</si>
  <si>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</si>
  <si>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</si>
  <si>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</si>
  <si>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</si>
  <si>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</si>
  <si>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</si>
  <si>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</si>
  <si>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</si>
  <si>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</si>
  <si>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</si>
  <si>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</si>
  <si>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</si>
  <si>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</si>
  <si>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</si>
  <si>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</si>
  <si>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</si>
  <si>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</si>
  <si>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</si>
  <si>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</si>
  <si>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</si>
  <si>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</si>
  <si>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</si>
  <si>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</si>
  <si>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</si>
  <si>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</si>
  <si>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</si>
  <si>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</si>
  <si>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</si>
  <si>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</si>
  <si>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</si>
  <si>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</si>
  <si>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</si>
  <si>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</si>
  <si>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</si>
  <si>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</si>
  <si>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</si>
  <si>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</si>
  <si>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</si>
  <si>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</si>
  <si>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</si>
  <si>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</si>
  <si>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</si>
  <si>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</si>
  <si>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</si>
  <si>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</si>
  <si>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</si>
  <si>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</si>
  <si>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</si>
  <si>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</si>
  <si>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</si>
  <si>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</si>
  <si>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</si>
  <si>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</si>
  <si>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</si>
  <si>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</si>
  <si>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</si>
  <si>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</si>
  <si>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</si>
  <si>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</si>
  <si>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</si>
  <si>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</si>
  <si>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</si>
  <si>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</si>
  <si>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</si>
  <si>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</si>
  <si>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</si>
  <si>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</si>
  <si>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</si>
  <si>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</si>
  <si>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</si>
  <si>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</si>
  <si>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</si>
  <si>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</si>
  <si>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</si>
  <si>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</si>
  <si>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</si>
  <si>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</si>
  <si>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</si>
  <si>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</si>
  <si>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</si>
  <si>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</si>
  <si>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</si>
  <si>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</si>
  <si>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</si>
  <si>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</si>
  <si>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</si>
  <si>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</si>
  <si>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</si>
  <si>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</si>
  <si>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</si>
  <si>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</si>
  <si>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</si>
  <si>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</si>
  <si>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</si>
  <si>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</si>
  <si>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</si>
  <si>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</si>
  <si>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</si>
  <si>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</si>
  <si>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</si>
  <si>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</si>
  <si>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</si>
  <si>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</si>
  <si>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</si>
  <si>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</si>
  <si>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</si>
  <si>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</si>
  <si>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</si>
  <si>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</si>
  <si>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</si>
  <si>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</si>
  <si>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</si>
  <si>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</si>
  <si>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</si>
  <si>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</si>
  <si>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</si>
  <si>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</si>
  <si>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</si>
  <si>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</si>
  <si>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</si>
  <si>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</si>
  <si>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</si>
  <si>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</si>
  <si>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</si>
  <si>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</si>
  <si>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</si>
  <si>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</si>
  <si>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</si>
  <si>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</si>
  <si>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</si>
  <si>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</si>
  <si>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</si>
  <si>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</si>
  <si>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</si>
  <si>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</si>
  <si>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</si>
  <si>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</si>
  <si>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</si>
  <si>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</si>
  <si>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</si>
  <si>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</si>
  <si>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</si>
  <si>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</si>
  <si>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</si>
  <si>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</si>
  <si>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</si>
  <si>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</si>
  <si>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</si>
  <si>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</si>
  <si>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</si>
  <si>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</si>
  <si>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</si>
  <si>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</si>
  <si>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</si>
  <si>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</si>
  <si>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</si>
  <si>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</si>
  <si>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</si>
  <si>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</si>
  <si>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</si>
  <si>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</si>
  <si>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</si>
  <si>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</si>
  <si>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</si>
  <si>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</si>
  <si>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</si>
  <si>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</si>
  <si>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</si>
  <si>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</si>
  <si>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</si>
  <si>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</si>
  <si>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</si>
  <si>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</si>
  <si>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</si>
  <si>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</si>
  <si>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</si>
  <si>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</si>
  <si>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</si>
  <si>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</si>
  <si>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</si>
  <si>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</si>
  <si>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</si>
  <si>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</si>
  <si>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</si>
  <si>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</si>
  <si>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</si>
  <si>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</si>
  <si>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</si>
  <si>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</si>
  <si>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</si>
  <si>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</si>
  <si>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</si>
  <si>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</si>
  <si>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</si>
  <si>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</si>
  <si>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</si>
  <si>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</si>
  <si>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</si>
  <si>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</si>
  <si>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</si>
  <si>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</si>
  <si>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</si>
  <si>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</si>
  <si>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</si>
  <si>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</si>
  <si>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</si>
  <si>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</si>
  <si>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</si>
  <si>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</si>
  <si>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</si>
  <si>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</si>
  <si>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</si>
  <si>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</si>
  <si>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</si>
  <si>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</si>
  <si>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</si>
  <si>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</si>
  <si>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</si>
  <si>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</si>
  <si>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</si>
  <si>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</si>
  <si>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</si>
  <si>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</si>
  <si>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</si>
  <si>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</si>
  <si>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</si>
  <si>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</si>
  <si>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</si>
  <si>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</si>
  <si>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</si>
  <si>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</si>
  <si>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</si>
  <si>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</si>
  <si>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</si>
  <si>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</si>
  <si>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</si>
  <si>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</si>
  <si>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</si>
  <si>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</si>
  <si>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</si>
  <si>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</si>
  <si>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</si>
  <si>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</si>
  <si>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</si>
  <si>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</si>
  <si>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</si>
  <si>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</si>
  <si>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</si>
  <si>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</si>
  <si>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</si>
  <si>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</si>
  <si>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</si>
  <si>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</si>
  <si>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</si>
  <si>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</si>
  <si>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</si>
  <si>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</si>
  <si>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</si>
  <si>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</si>
  <si>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</si>
  <si>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</si>
  <si>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</si>
  <si>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</si>
  <si>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</si>
  <si>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</si>
  <si>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</si>
  <si>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</si>
  <si>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</si>
  <si>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</si>
  <si>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</si>
  <si>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</si>
  <si>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</si>
  <si>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</si>
  <si>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</si>
  <si>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</si>
  <si>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</si>
  <si>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</si>
  <si>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</si>
  <si>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</si>
  <si>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</si>
  <si>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</si>
  <si>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</si>
  <si>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</si>
  <si>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</si>
  <si>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</si>
  <si>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</si>
  <si>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</si>
  <si>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</si>
  <si>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</si>
  <si>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</si>
  <si>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</si>
  <si>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</si>
  <si>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</si>
  <si>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</si>
  <si>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</si>
  <si>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</si>
  <si>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</si>
  <si>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</si>
  <si>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</si>
  <si>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</si>
  <si>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</si>
  <si>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</si>
  <si>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</si>
  <si>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</si>
  <si>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</si>
  <si>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</si>
  <si>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</si>
  <si>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</si>
  <si>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</si>
  <si>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</si>
  <si>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</si>
  <si>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</si>
  <si>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</si>
  <si>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</si>
  <si>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</si>
  <si>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</si>
  <si>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</si>
  <si>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</si>
  <si>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</si>
  <si>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</si>
  <si>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</si>
  <si>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</si>
  <si>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</si>
  <si>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</si>
  <si>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</si>
  <si>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</si>
  <si>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</si>
  <si>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</si>
  <si>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</si>
  <si>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</si>
  <si>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</si>
  <si>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</si>
  <si>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</si>
  <si>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</si>
  <si>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</si>
  <si>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</si>
  <si>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</si>
  <si>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</si>
  <si>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</si>
  <si>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</si>
  <si>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</si>
  <si>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</si>
  <si>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</si>
  <si>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</si>
  <si>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</si>
  <si>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</si>
  <si>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</si>
  <si>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</si>
  <si>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</si>
  <si>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</si>
  <si>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</si>
  <si>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</si>
  <si>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</si>
  <si>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</si>
  <si>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</si>
  <si>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</si>
  <si>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</si>
  <si>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</si>
  <si>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</si>
  <si>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</si>
  <si>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</si>
  <si>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</si>
  <si>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</si>
  <si>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</si>
  <si>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</si>
  <si>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</si>
  <si>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</si>
  <si>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</si>
  <si>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</si>
  <si>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</si>
  <si>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</si>
  <si>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</si>
  <si>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</si>
  <si>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</si>
  <si>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</si>
  <si>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</si>
  <si>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</si>
  <si>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</si>
  <si>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</si>
  <si>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</si>
  <si>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</si>
  <si>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</si>
  <si>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</si>
  <si>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</si>
  <si>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</si>
  <si>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</si>
  <si>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</si>
  <si>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</si>
  <si>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</si>
  <si>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</si>
  <si>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</si>
  <si>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</si>
  <si>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</si>
  <si>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</si>
  <si>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</si>
  <si>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</si>
  <si>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</si>
  <si>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</si>
  <si>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</si>
  <si>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</si>
  <si>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</si>
  <si>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</si>
  <si>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</si>
  <si>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</si>
  <si>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</si>
  <si>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</si>
  <si>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</si>
  <si>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</si>
  <si>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</si>
  <si>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</si>
  <si>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</si>
  <si>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</si>
  <si>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</si>
  <si>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</si>
  <si>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</si>
  <si>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</si>
  <si>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</si>
  <si>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</si>
  <si>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</si>
  <si>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</si>
  <si>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</si>
  <si>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</si>
  <si>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</si>
  <si>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</si>
  <si>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</si>
  <si>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</si>
  <si>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</si>
  <si>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</si>
  <si>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</si>
  <si>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</si>
  <si>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</si>
  <si>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</si>
  <si>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</si>
  <si>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</si>
  <si>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</si>
  <si>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</si>
  <si>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</si>
  <si>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</si>
  <si>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</si>
  <si>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</si>
  <si>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</si>
  <si>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</si>
  <si>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</si>
  <si>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</si>
  <si>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</si>
  <si>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</si>
  <si>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</si>
  <si>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</si>
  <si>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</si>
  <si>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</si>
  <si>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</si>
  <si>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</si>
  <si>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</si>
  <si>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</si>
  <si>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</si>
  <si>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</si>
  <si>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</si>
  <si>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</si>
  <si>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</si>
  <si>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</si>
  <si>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</si>
  <si>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</si>
  <si>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</si>
  <si>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</si>
  <si>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</si>
  <si>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</si>
  <si>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</si>
  <si>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</si>
  <si>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</si>
  <si>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</si>
  <si>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</si>
  <si>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</si>
  <si>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</si>
  <si>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</si>
  <si>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</si>
  <si>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</si>
  <si>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</si>
  <si>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</si>
  <si>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</si>
  <si>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</si>
  <si>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</si>
  <si>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</si>
  <si>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</si>
  <si>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</si>
  <si>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</si>
  <si>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</si>
  <si>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</si>
  <si>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</si>
  <si>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</si>
  <si>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</si>
  <si>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</si>
  <si>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</si>
  <si>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</si>
  <si>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</si>
  <si>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</si>
  <si>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</si>
  <si>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</si>
  <si>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</si>
  <si>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</si>
  <si>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</si>
  <si>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</si>
  <si>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</si>
  <si>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</si>
  <si>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</si>
  <si>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</si>
  <si>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</si>
  <si>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</si>
  <si>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</si>
  <si>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</si>
  <si>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</si>
  <si>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</si>
  <si>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</si>
  <si>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</si>
  <si>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</si>
  <si>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</si>
  <si>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</si>
  <si>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</si>
  <si>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</si>
  <si>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</si>
  <si>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</si>
  <si>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</si>
  <si>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</si>
  <si>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</si>
  <si>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</si>
  <si>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</si>
  <si>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</si>
  <si>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</si>
  <si>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</si>
  <si>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</si>
  <si>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</si>
  <si>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</si>
  <si>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</si>
  <si>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</si>
  <si>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</si>
  <si>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</si>
  <si>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</si>
  <si>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</si>
  <si>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</si>
  <si>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</si>
  <si>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</si>
  <si>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</si>
  <si>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</si>
  <si>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</si>
  <si>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</si>
  <si>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</si>
  <si>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</si>
  <si>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</si>
  <si>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</si>
  <si>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</si>
  <si>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</si>
  <si>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</si>
  <si>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</si>
  <si>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</si>
  <si>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</si>
  <si>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</si>
  <si>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</si>
  <si>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</si>
  <si>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</si>
  <si>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</si>
  <si>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</si>
  <si>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</si>
  <si>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</si>
  <si>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</si>
  <si>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</si>
  <si>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</si>
  <si>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</si>
  <si>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</si>
  <si>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</si>
  <si>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</si>
  <si>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</si>
  <si>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</si>
  <si>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</si>
  <si>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</si>
  <si>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</si>
  <si>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</si>
  <si>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</si>
  <si>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</si>
  <si>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</si>
  <si>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</si>
  <si>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</si>
  <si>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</si>
  <si>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</si>
  <si>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</si>
  <si>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</si>
  <si>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</si>
  <si>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</si>
  <si>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</si>
  <si>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</si>
  <si>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</si>
  <si>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</si>
  <si>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</si>
  <si>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</si>
  <si>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</si>
  <si>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</si>
  <si>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</si>
  <si>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</si>
  <si>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</si>
  <si>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</si>
  <si>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</si>
  <si>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</si>
  <si>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</si>
  <si>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</si>
  <si>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</si>
  <si>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</si>
  <si>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</si>
  <si>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</si>
  <si>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</si>
  <si>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</si>
  <si>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</si>
  <si>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</si>
  <si>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</si>
  <si>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</si>
  <si>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</si>
  <si>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</si>
  <si>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</si>
  <si>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</si>
  <si>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</si>
  <si>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</si>
  <si>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</si>
  <si>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</si>
  <si>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</si>
  <si>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</si>
  <si>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</si>
  <si>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</si>
  <si>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</si>
  <si>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</si>
  <si>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</si>
  <si>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</si>
  <si>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</si>
  <si>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</si>
  <si>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</si>
  <si>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</si>
  <si>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</si>
  <si>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</si>
  <si>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</si>
  <si>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</si>
  <si>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</si>
  <si>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</si>
  <si>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</si>
  <si>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</si>
  <si>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</si>
  <si>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</si>
  <si>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</si>
  <si>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</si>
  <si>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</si>
  <si>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</si>
  <si>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</si>
  <si>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</si>
  <si>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</si>
  <si>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</si>
  <si>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</si>
  <si>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</si>
  <si>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</si>
  <si>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</si>
  <si>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</si>
  <si>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</si>
  <si>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</si>
  <si>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</si>
  <si>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</si>
  <si>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</si>
  <si>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</si>
  <si>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</si>
  <si>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</si>
  <si>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</si>
  <si>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</si>
  <si>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</si>
  <si>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</si>
  <si>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</si>
  <si>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</si>
  <si>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</si>
  <si>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</si>
  <si>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</si>
  <si>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</si>
  <si>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</si>
  <si>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</si>
  <si>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</si>
  <si>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</si>
  <si>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</si>
  <si>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</si>
  <si>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</si>
  <si>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</si>
  <si>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</si>
  <si>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</si>
  <si>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</si>
  <si>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</si>
  <si>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</si>
  <si>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</si>
  <si>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</si>
  <si>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</si>
  <si>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</si>
  <si>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</si>
  <si>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</si>
  <si>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</si>
  <si>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</si>
  <si>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</si>
  <si>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</si>
  <si>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</si>
  <si>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</si>
  <si>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</si>
  <si>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</si>
  <si>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</si>
  <si>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</si>
  <si>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</si>
  <si>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</si>
  <si>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</si>
  <si>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</si>
  <si>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</si>
  <si>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</si>
  <si>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</si>
  <si>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</si>
  <si>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</si>
  <si>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</si>
  <si>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</si>
  <si>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</si>
  <si>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</si>
  <si>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</si>
  <si>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</si>
  <si>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</si>
  <si>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</si>
  <si>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</si>
  <si>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</si>
  <si>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</si>
  <si>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</si>
  <si>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</si>
  <si>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</si>
  <si>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</si>
  <si>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</si>
  <si>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</si>
  <si>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</si>
  <si>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</si>
  <si>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</si>
  <si>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</si>
  <si>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</si>
  <si>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</si>
  <si>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</si>
  <si>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</si>
  <si>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</si>
  <si>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</si>
  <si>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</si>
  <si>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</si>
  <si>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</si>
  <si>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</si>
  <si>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</si>
  <si>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</si>
  <si>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</si>
  <si>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</si>
  <si>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</si>
  <si>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</si>
  <si>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</si>
  <si>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</si>
  <si>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</si>
  <si>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</si>
  <si>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</si>
  <si>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</si>
  <si>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</si>
  <si>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</si>
  <si>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</si>
  <si>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</si>
  <si>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</si>
  <si>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</si>
  <si>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</si>
  <si>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</si>
  <si>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</si>
  <si>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</si>
  <si>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</si>
  <si>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</si>
  <si>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</si>
  <si>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</si>
  <si>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</si>
  <si>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</si>
  <si>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</si>
  <si>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</si>
  <si>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</si>
  <si>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</si>
  <si>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</si>
  <si>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</si>
  <si>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</si>
  <si>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</si>
  <si>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</si>
  <si>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</si>
  <si>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</si>
  <si>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</si>
  <si>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</si>
  <si>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</si>
  <si>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</si>
  <si>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</si>
  <si>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</si>
  <si>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</si>
  <si>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</si>
  <si>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</si>
  <si>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</si>
  <si>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</si>
  <si>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</si>
  <si>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</si>
  <si>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</si>
  <si>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</si>
  <si>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</si>
  <si>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</si>
  <si>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</si>
  <si>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</si>
  <si>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</si>
  <si>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</si>
  <si>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</si>
  <si>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</si>
  <si>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</si>
  <si>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</si>
  <si>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</si>
  <si>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</si>
  <si>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</si>
  <si>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</si>
  <si>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</si>
  <si>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</si>
  <si>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</si>
  <si>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</si>
  <si>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</si>
  <si>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</si>
  <si>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</si>
  <si>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</si>
  <si>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</si>
  <si>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</si>
  <si>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</si>
  <si>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</si>
  <si>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</si>
  <si>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</si>
  <si>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</si>
  <si>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</si>
  <si>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</si>
  <si>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</si>
  <si>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</si>
  <si>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</si>
  <si>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</si>
  <si>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</si>
  <si>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</si>
  <si>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</si>
  <si>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</si>
  <si>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</si>
  <si>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</si>
  <si>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</si>
  <si>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</si>
  <si>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</si>
  <si>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</si>
  <si>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</si>
  <si>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</si>
  <si>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</si>
  <si>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</si>
  <si>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</si>
  <si>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</si>
  <si>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</si>
  <si>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</si>
  <si>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</si>
  <si>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</si>
  <si>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</si>
  <si>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</si>
  <si>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</si>
  <si>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</si>
  <si>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</si>
  <si>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</si>
  <si>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</si>
  <si>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</si>
  <si>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</si>
  <si>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</si>
  <si>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</si>
  <si>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</si>
  <si>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</si>
  <si>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</si>
  <si>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</si>
  <si>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</si>
  <si>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</si>
  <si>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</si>
  <si>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</si>
  <si>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</si>
  <si>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</si>
  <si>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</si>
  <si>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</si>
  <si>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</si>
  <si>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</si>
  <si>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</si>
  <si>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</si>
  <si>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</si>
  <si>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</si>
  <si>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</si>
  <si>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</si>
  <si>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</si>
  <si>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</si>
  <si>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</si>
  <si>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</si>
  <si>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</si>
  <si>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</si>
  <si>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</si>
  <si>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</si>
  <si>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</si>
  <si>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</si>
  <si>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</si>
  <si>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</si>
  <si>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</si>
  <si>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</si>
  <si>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</si>
  <si>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</si>
  <si>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</si>
  <si>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</si>
  <si>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</si>
  <si>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</si>
  <si>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</si>
  <si>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</si>
  <si>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</si>
  <si>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</si>
  <si>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</si>
  <si>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</si>
  <si>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</si>
  <si>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</si>
  <si>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</si>
  <si>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</si>
  <si>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</si>
  <si>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</si>
  <si>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</si>
  <si>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</si>
  <si>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</si>
  <si>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</si>
  <si>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</si>
  <si>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</si>
  <si>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</si>
  <si>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</si>
  <si>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</si>
  <si>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</si>
  <si>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</si>
  <si>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</si>
  <si>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</si>
  <si>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</si>
  <si>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</si>
  <si>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</si>
  <si>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</si>
  <si>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</si>
  <si>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</si>
  <si>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</si>
  <si>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</si>
  <si>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</si>
  <si>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</si>
  <si>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</si>
  <si>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</si>
  <si>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</si>
  <si>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</si>
  <si>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</si>
  <si>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</si>
  <si>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</si>
  <si>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</si>
  <si>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</si>
  <si>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</si>
  <si>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</si>
  <si>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</si>
  <si>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</si>
  <si>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</si>
  <si>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</si>
  <si>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</si>
  <si>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</si>
  <si>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</si>
  <si>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</si>
  <si>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</si>
  <si>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</si>
  <si>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</si>
  <si>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</si>
  <si>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</si>
  <si>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</si>
  <si>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</si>
  <si>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</si>
  <si>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</si>
  <si>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</si>
  <si>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</si>
  <si>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</si>
  <si>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</si>
  <si>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</si>
  <si>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</si>
  <si>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</si>
  <si>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</si>
  <si>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</si>
  <si>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</si>
  <si>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</si>
  <si>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</si>
  <si>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</si>
  <si>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</si>
  <si>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</si>
  <si>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</si>
  <si>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</si>
  <si>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</si>
  <si>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</si>
  <si>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</si>
  <si>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</si>
  <si>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</si>
  <si>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</si>
  <si>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</si>
  <si>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</si>
  <si>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</si>
  <si>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</si>
  <si>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</si>
  <si>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</si>
  <si>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</si>
  <si>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</si>
  <si>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</si>
  <si>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</si>
  <si>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</si>
  <si>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</si>
  <si>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</si>
  <si>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</si>
  <si>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</si>
  <si>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</si>
  <si>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</si>
  <si>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</si>
  <si>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</si>
  <si>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</si>
  <si>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</si>
  <si>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</si>
  <si>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</si>
  <si>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</si>
  <si>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</si>
  <si>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</si>
  <si>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</si>
  <si>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</si>
  <si>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</si>
  <si>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</si>
  <si>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</si>
  <si>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</si>
  <si>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</si>
  <si>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</si>
  <si>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</si>
  <si>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</si>
  <si>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</si>
  <si>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</si>
  <si>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</si>
  <si>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</si>
  <si>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</si>
  <si>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</si>
  <si>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</si>
  <si>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</si>
  <si>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</si>
  <si>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</si>
  <si>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</si>
  <si>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</si>
  <si>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</si>
  <si>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</si>
  <si>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</si>
  <si>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</si>
  <si>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</si>
  <si>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</si>
  <si>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</si>
  <si>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</si>
  <si>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</si>
  <si>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</si>
  <si>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</si>
  <si>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</si>
  <si>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</si>
  <si>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</si>
  <si>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</si>
  <si>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</si>
  <si>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</si>
  <si>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</si>
  <si>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</si>
  <si>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</si>
  <si>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</si>
  <si>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</si>
  <si>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</si>
  <si>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</si>
  <si>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</si>
  <si>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</si>
  <si>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</si>
  <si>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</si>
  <si>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</si>
  <si>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</si>
  <si>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</si>
  <si>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</si>
  <si>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</si>
  <si>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</si>
  <si>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</si>
  <si>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</si>
  <si>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</si>
  <si>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</si>
  <si>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</si>
  <si>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</si>
  <si>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</si>
  <si>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</si>
  <si>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</si>
  <si>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</si>
  <si>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</si>
  <si>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</si>
  <si>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</si>
  <si>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</si>
  <si>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</si>
  <si>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</si>
  <si>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</si>
  <si>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</si>
  <si>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</si>
  <si>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</si>
  <si>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</si>
  <si>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</si>
  <si>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</si>
  <si>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</si>
  <si>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</si>
  <si>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</si>
  <si>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</si>
  <si>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</si>
  <si>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</si>
  <si>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</si>
  <si>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</si>
  <si>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</si>
  <si>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</si>
  <si>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</si>
  <si>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</si>
  <si>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</si>
  <si>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</si>
  <si>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</si>
  <si>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</si>
  <si>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</si>
  <si>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</si>
  <si>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</si>
  <si>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</si>
  <si>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</si>
  <si>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</si>
  <si>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</si>
  <si>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</si>
  <si>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</si>
  <si>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</si>
  <si>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</si>
  <si>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</si>
  <si>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</si>
  <si>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</si>
  <si>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</si>
  <si>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</si>
  <si>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</si>
  <si>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</si>
  <si>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</si>
  <si>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</si>
  <si>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</si>
  <si>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</si>
  <si>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</si>
  <si>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</si>
  <si>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</si>
  <si>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</si>
  <si>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</si>
  <si>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</si>
  <si>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</si>
  <si>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</si>
  <si>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</si>
  <si>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</si>
  <si>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</si>
  <si>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</si>
  <si>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</si>
  <si>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</si>
  <si>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</si>
  <si>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</si>
  <si>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</si>
  <si>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</si>
  <si>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</si>
  <si>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</si>
  <si>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</si>
  <si>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</si>
  <si>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</si>
  <si>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</si>
  <si>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</si>
  <si>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</si>
  <si>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</si>
  <si>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</si>
  <si>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</si>
  <si>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</si>
  <si>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</si>
  <si>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</si>
  <si>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</si>
  <si>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</si>
  <si>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</si>
  <si>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</si>
  <si>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</si>
  <si>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</si>
  <si>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</si>
  <si>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</si>
  <si>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</si>
  <si>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</si>
  <si>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</si>
  <si>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</si>
  <si>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</si>
  <si>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</si>
  <si>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</si>
  <si>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</si>
  <si>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</si>
  <si>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</si>
  <si>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</si>
  <si>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</si>
  <si>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</si>
  <si>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</si>
  <si>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</si>
  <si>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</si>
  <si>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</si>
  <si>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</si>
  <si>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</si>
  <si>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</si>
  <si>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</si>
  <si>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</si>
  <si>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</si>
  <si>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</si>
  <si>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</si>
  <si>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</si>
  <si>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</si>
  <si>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</si>
  <si>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</si>
  <si>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</si>
  <si>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</si>
  <si>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</si>
  <si>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</si>
  <si>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</si>
  <si>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</si>
  <si>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</si>
  <si>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</si>
  <si>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</si>
  <si>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</si>
  <si>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</si>
  <si>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</si>
  <si>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</si>
  <si>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</si>
  <si>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</si>
  <si>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</si>
  <si>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</si>
  <si>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</si>
  <si>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</si>
  <si>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</si>
  <si>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</si>
  <si>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</si>
  <si>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</si>
  <si>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</si>
  <si>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</si>
  <si>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</si>
  <si>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</si>
  <si>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</si>
  <si>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</si>
  <si>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</si>
  <si>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</si>
  <si>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</si>
  <si>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</si>
  <si>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</si>
  <si>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</si>
  <si>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</si>
  <si>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</si>
  <si>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</si>
  <si>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</si>
  <si>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</si>
  <si>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</si>
  <si>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</si>
  <si>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</si>
  <si>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</si>
  <si>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</si>
  <si>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</si>
  <si>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</si>
  <si>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</si>
  <si>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</si>
  <si>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</si>
  <si>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</si>
  <si>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</si>
  <si>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</si>
  <si>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</si>
  <si>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</si>
  <si>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</si>
  <si>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</si>
  <si>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</si>
  <si>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</si>
  <si>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</si>
  <si>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</si>
  <si>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</si>
  <si>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</si>
  <si>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</si>
  <si>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</si>
  <si>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</si>
  <si>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</si>
  <si>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</si>
  <si>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</si>
  <si>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</si>
  <si>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</si>
  <si>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</si>
  <si>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</si>
  <si>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</si>
  <si>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</si>
  <si>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</si>
  <si>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</si>
  <si>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</si>
  <si>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</si>
  <si>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</si>
  <si>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</si>
  <si>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</si>
  <si>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</si>
  <si>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</si>
  <si>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</si>
  <si>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</si>
  <si>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</si>
  <si>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</si>
  <si>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</si>
  <si>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</si>
  <si>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</si>
  <si>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</si>
  <si>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</si>
  <si>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</si>
  <si>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</si>
  <si>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</si>
  <si>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</si>
  <si>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</si>
  <si>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</si>
  <si>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</si>
  <si>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</si>
  <si>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</si>
  <si>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</si>
  <si>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</si>
  <si>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</si>
  <si>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</si>
  <si>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</si>
  <si>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</si>
  <si>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</si>
  <si>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</si>
  <si>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</si>
  <si>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</si>
  <si>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</si>
  <si>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</si>
  <si>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</si>
  <si>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</si>
  <si>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</si>
  <si>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</si>
  <si>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</si>
  <si>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</si>
  <si>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</si>
  <si>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</si>
  <si>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</si>
  <si>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</si>
  <si>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</si>
  <si>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</si>
  <si>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</si>
  <si>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</si>
  <si>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</si>
  <si>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</si>
  <si>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</si>
  <si>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</si>
  <si>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</si>
  <si>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</si>
  <si>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</si>
  <si>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</si>
  <si>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</si>
  <si>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</si>
  <si>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</si>
  <si>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</si>
  <si>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</si>
  <si>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</si>
  <si>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</si>
  <si>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</si>
  <si>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</si>
  <si>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</si>
  <si>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</si>
  <si>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</si>
  <si>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</si>
  <si>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</si>
  <si>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</si>
  <si>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</si>
  <si>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</si>
  <si>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</si>
  <si>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</si>
  <si>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</si>
  <si>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</si>
  <si>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</si>
  <si>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</si>
  <si>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</si>
  <si>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</si>
  <si>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</si>
  <si>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</si>
  <si>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</si>
  <si>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</si>
  <si>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</si>
  <si>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</si>
  <si>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</si>
  <si>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</si>
  <si>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</si>
  <si>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</si>
  <si>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</si>
  <si>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</si>
  <si>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</si>
  <si>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</si>
  <si>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</si>
  <si>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</si>
  <si>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</si>
  <si>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</si>
  <si>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</si>
  <si>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</si>
  <si>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</si>
  <si>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</si>
  <si>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</si>
  <si>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</si>
  <si>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</si>
  <si>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</si>
  <si>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</si>
  <si>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</si>
  <si>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</si>
  <si>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</si>
  <si>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</si>
  <si>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</si>
  <si>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</si>
  <si>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</si>
  <si>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</si>
  <si>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</si>
  <si>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</si>
  <si>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</si>
  <si>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</si>
  <si>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</si>
  <si>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</si>
  <si>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</si>
  <si>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</si>
  <si>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</si>
  <si>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</si>
  <si>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</si>
  <si>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</si>
  <si>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</si>
  <si>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</si>
  <si>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</si>
  <si>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</si>
  <si>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</si>
  <si>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</si>
  <si>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</si>
  <si>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</si>
  <si>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</si>
  <si>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</si>
  <si>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</si>
  <si>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</si>
  <si>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</si>
  <si>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</si>
  <si>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</si>
  <si>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</si>
  <si>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</si>
  <si>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</si>
  <si>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</si>
  <si>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</si>
  <si>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</si>
  <si>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</si>
  <si>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</si>
  <si>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</si>
  <si>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</si>
  <si>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</si>
  <si>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</si>
  <si>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</si>
  <si>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</si>
  <si>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</si>
  <si>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</si>
  <si>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</si>
  <si>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</si>
  <si>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</si>
  <si>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</si>
  <si>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</si>
  <si>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</si>
  <si>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</si>
  <si>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</si>
  <si>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</si>
  <si>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</si>
  <si>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</si>
  <si>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</si>
  <si>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</si>
  <si>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</si>
  <si>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</si>
  <si>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PCM-20251027-00000395</t>
  </si>
  <si>
    <t>hjr0115</t>
  </si>
  <si>
    <t>EM team on the way ned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</si>
  <si>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</si>
  <si>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</si>
  <si>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</si>
  <si>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</si>
  <si>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</si>
  <si>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</si>
  <si>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PCM-20251027-00000454</t>
  </si>
  <si>
    <t>Sceco outage in TLT area
Teams engaged to secure HUB and also in parallel doing sceco complain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</si>
</sst>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6" totalsRowShown="0" headerRowDxfId="48" dataDxfId="47" headerRowBorderDxfId="45" tableBorderDxfId="46" totalsRowBorderDxfId="44">
  <autoFilter ref="A1:L20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294.40082685185189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13.905838425926049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45957.349252777778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45957.349252777778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45957.349252777778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45957.349252777778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45957.349252777778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45957.349252777778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45957.349252777778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45957.349252777778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45957.349252777778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45957.349252777778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45957.349252777778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45957.349252777778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45957.349252777778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45957.349252777778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45957.349252777778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45957.349252777778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45957.349252777778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45957.349252777778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45957.349252777778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45957.349252777778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45957.349252777778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45957.349252777778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45957.349252777778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45957.349252777778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45957.349252777778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45957.349252777778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45957.349252777778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45957.349252777778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45957.349252777778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45957.349252777778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45957.349252777778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45957.349252777778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45957.349252777778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45957.349252777778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45957.349252777778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45957.349252777778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45957.349252777778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45957.349252777778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45957.349252777778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45957.349252777778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45957.349252777778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45957.349252777778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45957.349252777778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45957.349252777778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45957.349252777778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45957.349252777778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45957.349252777778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45957.349252777778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45957.349252777778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45957.349252777778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45957.349252777778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45957.349252777778</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45957.349252777778</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1931F24-671E-42B8-BE40-9A04F75491F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tabSelected="1" workbookViewId="0">
      <selection activeCell="H9" sqref="H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132.34941481481656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45957.349252777778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45957.349252777778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45957.349252777778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45957.349252777778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45957.349252777778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45957.349252777778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45957.349252777778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45957.349252777778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45957.349252777778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45957.349252777778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45957.349252777778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45957.349252777778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45957.349252777778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45957.349252777778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45957.349252777778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45957.349252777778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45957.349252777778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45957.349252777778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45957.349252777778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45957.349252777778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45957.349252777778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45957.349252777778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45957.349252777778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45957.349252777778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45957.349252777778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45957.349252777778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45957.349252777778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45957.349252777778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45957.349252777778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45957.349252777778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45957.349252777778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45957.349252777778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45957.349252777778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45957.349252777778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45957.349252777778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45957.349252777778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45957.349252777778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45957.349252777778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45957.349252777778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45957.349252777778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45957.349252777778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45957.349252777778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45957.349252777778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45957.349252777778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45957.349252777778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45957.349252777778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45957.349252777778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45957.349252777778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45957.349252777778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45957.349252777778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45957.349252777778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45957.349252777778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45957.349252777778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45957.349252777778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45957.349252777778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45957.349252777778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45957.349252777778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45957.349252777778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45957.349252777778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45957.349252777778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45957.349252777778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45957.349252777778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45957.349252777778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45957.349252777778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45957.349252777778</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45957.349252777778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45957.349252777778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45957.349252777778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45957.349252777778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45957.349252777778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45957.349252777778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45957.349252777778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45957.349252777778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45957.349252777778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45957.349252777778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45957.349252777778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45957.349252777778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45957.349252777778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45957.349252777778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45957.349252777778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45957.349252777778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45957.349252777778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45957.349252777778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45957.349252777778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45957.349252777778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45957.349252777778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45957.349252777778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45957.349252777778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45957.349252777778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45957.349252777778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45957.349252777778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45957.349252777778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45957.349252777778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45957.349252777778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45957.349252777778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45957.349252777778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45957.349252777778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45957.349252777778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45957.349252777778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45957.349252777778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45957.349252777778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45957.349252777778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45957.349252777778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45957.349252777778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45957.349252777778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45957.349252777778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45957.349252777778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45957.349252777778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45957.349252777778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45957.349252777778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45957.349252777778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45957.349252777778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45957.349252777778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45957.349252777778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45957.349252777778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45957.349252777778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45957.349252777778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45957.349252777778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45957.349252777778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45957.349252777778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45957.349252777778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45957.349252777778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45957.349252777778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45957.349252777778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45957.349252777778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45957.349252777778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45957.349252777778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45957.349252777778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45957.349252777778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45957.349252777778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45957.349252777778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45957.349252777778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45957.349252777778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45957.349252777778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45957.349252777778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45957.349252777778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45957.349252777778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45957.349252777778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45957.349252777778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45957.349252777778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45957.349252777778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45957.349252777778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45957.349252777778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45957.349252777778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45957.349252777778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45957.349252777778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45957.349252777778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45957.349252777778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45957.349252777778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45957.349252777778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45957.349252777778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45957.349252777778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45957.349252777778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45957.349252777778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45957.349252777778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45957.349252777778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45957.349252777778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45957.349252777778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45957.349252777778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45957.349252777778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45957.349252777778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45957.349252777778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45957.349252777778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45957.349252777778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45957.349252777778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45957.349252777778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45957.349252777778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45957.349252777778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45957.349252777778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45957.349252777778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45957.349252777778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45957.349252777778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45957.349252777778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45957.349252777778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45957.349252777778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45957.349252777778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45957.349252777778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45957.349252777778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45957.349252777778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45957.349252777778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45957.349252777778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45957.349252777778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45957.349252777778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45957.349252777778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45957.349252777778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45957.349252777778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45957.349252777778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45957.349252777778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45957.349252777778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45957.349252777778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45957.349252777778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45957.349252777778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45957.349252777778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45957.349252777778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45957.349252777778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45957.349252777778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45957.349252777778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45957.349252777778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45957.349252777778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45957.349252777778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45957.349252777778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45957.349252777778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45957.349252777778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45957.349252777778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45957.349252777778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45957.349252777778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45957.349252777778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45957.349252777778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45957.349252777778</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45957.349252777778</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45957.349252777778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45957.349252777778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45957.349252777778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45957.349252777778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45957.349252777778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45957.349252777778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45957.349252777778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45957.349252777778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45957.349252777778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45957.349252777778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45957.349252777778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45957.349252777778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45957.349252777778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45957.349252777778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45957.349252777778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45957.349252777778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45957.349252777778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45957.349252777778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45957.349252777778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45957.349252777778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45957.349252777778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45957.349252777778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45957.349252777778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45957.349252777778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45957.349252777778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45957.349252777778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45957.349252777778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45957.349252777778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45957.349252777778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45957.349252777778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45957.349252777778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45957.349252777778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45957.349252777778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45957.349252777778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45957.349252777778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45957.349252777778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45957.349252777778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45957.349252777778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45957.349252777778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45957.349252777778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45957.349252777778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45957.349252777778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45957.349252777778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45957.349252777778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45957.349252777778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45957.349252777778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45957.349252777778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45957.349252777778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45957.349252777778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45957.349252777778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45957.349252777778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45957.349252777778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45957.349252777778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45957.349252777778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45957.349252777778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45957.349252777778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45957.349252777778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45957.349252777778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45957.349252777778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45957.349252777778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45957.349252777778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45957.349252777778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45957.349252777778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45957.349252777778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45957.349252777778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45957.349252777778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45957.349252777778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45957.349252777778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45957.349252777778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45957.349252777778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45957.349252777778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45957.349252777778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45957.349252777778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45957.349252777778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45957.349252777778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45957.349252777778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45957.349252777778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45957.349252777778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45957.349252777778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45957.349252777778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45957.349252777778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45957.349252777778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45957.349252777778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45957.349252777778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45957.349252777778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45957.349252777778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45957.349252777778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45957.349252777778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45957.349252777778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45957.349252777778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45957.349252777778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45957.349252777778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45957.349252777778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45957.349252777778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45957.349252777778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45957.349252777778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45957.349252777778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45957.349252777778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45957.349252777778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45957.349252777778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45957.349252777778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45957.349252777778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45957.349252777778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45957.349252777778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45957.349252777778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45957.349252777778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45957.349252777778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45957.349252777778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45957.349252777778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45957.349252777778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45957.349252777778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45957.349252777778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45957.349252777778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45957.349252777778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45957.349252777778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45957.349252777778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45957.349252777778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45957.349252777778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45957.349252777778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45957.349252777778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45957.349252777778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45957.349252777778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45957.349252777778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45957.349252777778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45957.349252777778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45957.349252777778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45957.349252777778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45957.349252777778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45957.349252777778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45957.349252777778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45957.349252777778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45957.349252777778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45957.349252777778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45957.349252777778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45957.349252777778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45957.349252777778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45957.349252777778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45957.349252777778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45957.349252777778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45957.349252777778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45957.349252777778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45957.349252777778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45957.349252777778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45957.349252777778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45957.349252777778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45957.349252777778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45957.349252777778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45957.349252777778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45957.349252777778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45957.349252777778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45957.349252777778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45957.349252777778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45957.349252777778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45957.349252777778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45957.349252777778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45957.349252777778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45957.349252777778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45957.349252777778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45957.349252777778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45957.349252777778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45957.349252777778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45957.349252777778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45957.349252777778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45957.349252777778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45957.349252777778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45957.349252777778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45957.349252777778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45957.349252777778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45957.349252777778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45957.349252777778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45957.349252777778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45957.349252777778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45957.349252777778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45957.349252777778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45957.349252777778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45957.349252777778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45957.349252777778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45957.349252777778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45957.349252777778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45957.349252777778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45957.349252777778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45957.349252777778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45957.349252777778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45957.349252777778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45957.349252777778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45957.349252777778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45957.349252777778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45957.349252777778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45957.349252777778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45957.349252777778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45957.349252777778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45957.349252777778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45957.349252777778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45957.349252777778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45957.349252777778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45957.349252777778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45957.349252777778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45957.349252777778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45957.349252777778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45957.349252777778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45957.349252777778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45957.349252777778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45957.349252777778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45957.349252777778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45957.349252777778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45957.349252777778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45957.349252777778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45957.349252777778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45957.349252777778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45957.349252777778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45957.349252777778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45957.349252777778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45957.349252777778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45957.349252777778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45957.349252777778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45957.349252777778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45957.349252777778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45957.349252777778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45957.349252777778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45957.349252777778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45957.349252777778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45957.349252777778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45957.349252777778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45957.349252777778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45957.349252777778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45957.349252777778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45957.349252777778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45957.349252777778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45957.349252777778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45957.349252777778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45957.349252777778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45957.349252777778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45957.349252777778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45957.349252777778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45957.349252777778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45957.349252777778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45957.349252777778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45957.349252777778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45957.349252777778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45957.349252777778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45957.349252777778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45957.349252777778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45957.349252777778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45957.349252777778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45957.349252777778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45957.349252777778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45957.349252777778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45957.349252777778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45957.349252777778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45957.349252777778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45957.349252777778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45957.349252777778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45957.349252777778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45957.349252777778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45957.349252777778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45957.349252777778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45957.349252777778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45957.349252777778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45957.349252777778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45957.349252777778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45957.349252777778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45957.349252777778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45957.349252777778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45957.349252777778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45957.349252777778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45957.349252777778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45957.349252777778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45957.349252777778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45957.349252777778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45957.349252777778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45957.349252777778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45957.349252777778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45957.349252777778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45957.349252777778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45957.349252777778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45957.349252777778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45957.349252777778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45957.349252777778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45957.349252777778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45957.349252777778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45957.349252777778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45957.349252777778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45957.349252777778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45957.349252777778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45957.349252777778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45957.349252777778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45957.349252777778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45957.349252777778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45957.349252777778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45957.349252777778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45957.349252777778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45957.349252777778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45957.349252777778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45957.349252777778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45957.349252777778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45957.349252777778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45957.349252777778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45957.349252777778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45957.349252777778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45957.349252777778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45957.349252777778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45957.349252777778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45957.349252777778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45957.349252777778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45957.349252777778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45957.349252777778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45957.349252777778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45957.349252777778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45957.349252777778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45957.349252777778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45957.349252777778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45957.349252777778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45957.349252777778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45957.349252777778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45957.349252777778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45957.349252777778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45957.349252777778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45957.349252777778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45957.349252777778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45957.349252777778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45957.349252777778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45957.349252777778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45957.349252777778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45957.349252777778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45957.349252777778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45957.349252777778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45957.349252777778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45957.349252777778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45957.349252777778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45957.349252777778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45957.349252777778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45957.349252777778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45957.349252777778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45957.349252777778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45957.349252777778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45957.349252777778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45957.349252777778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45957.349252777778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45957.349252777778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45957.349252777778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45957.349252777778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45957.349252777778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45957.349252777778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45957.349252777778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45957.349252777778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45957.349252777778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45957.349252777778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45957.349252777778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45957.349252777778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45957.349252777778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45957.349252777778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45957.349252777778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45957.349252777778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45957.349252777778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45957.349252777778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45957.349252777778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45957.349252777778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45957.349252777778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45957.349252777778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45957.349252777778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45957.349252777778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45957.349252777778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45957.349252777778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45957.349252777778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45957.349252777778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45957.349252777778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45957.349252777778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45957.349252777778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45957.349252777778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45957.349252777778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45957.349252777778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45957.349252777778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45957.349252777778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45957.349252777778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45957.349252777778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45957.349252777778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45957.349252777778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45957.349252777778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45957.349252777778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45957.349252777778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45957.349252777778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45957.349252777778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45957.349252777778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45957.349252777778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45957.349252777778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45957.349252777778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45957.349252777778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45957.349252777778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45957.349252777778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45957.349252777778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45957.349252777778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45957.349252777778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45957.349252777778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45957.349252777778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45957.349252777778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45957.349252777778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45957.349252777778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45957.349252777778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45957.349252777778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45957.349252777778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45957.349252777778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45957.349252777778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45957.349252777778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45957.349252777778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45957.349252777778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45957.349252777778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45957.349252777778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45957.349252777778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45957.349252777778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45957.349252777778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45957.349252777778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45957.349252777778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45957.349252777778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45957.349252777778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45957.349252777778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45957.349252777778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45957.349252777778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45957.349252777778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45957.349252777778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45957.349252777778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45957.349252777778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45957.349252777778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45957.349252777778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45957.349252777778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45957.349252777778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45957.349252777778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45957.349252777778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45957.349252777778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45957.349252777778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45957.349252777778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45957.349252777778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45957.349252777778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45957.349252777778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45957.349252777778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45957.349252777778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45957.349252777778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45957.349252777778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45957.349252777778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45957.349252777778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45957.349252777778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45957.349252777778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45957.349252777778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45957.349252777778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45957.349252777778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45957.349252777778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45957.349252777778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45957.349252777778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45957.349252777778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45957.349252777778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45957.349252777778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45957.349252777778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45957.349252777778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45957.349252777778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45957.349252777778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45957.349252777778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45957.349252777778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45957.349252777778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45957.349252777778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45957.349252777778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45957.349252777778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45957.349252777778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45957.349252777778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45957.349252777778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45957.349252777778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45957.349252777778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45957.349252777778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45957.349252777778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45957.349252777778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45957.349252777778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45957.349252777778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45957.349252777778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45957.349252777778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45957.349252777778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45957.349252777778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45957.349252777778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45957.349252777778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45957.349252777778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45957.349252777778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45957.349252777778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45957.349252777778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45957.349252777778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45957.349252777778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45957.349252777778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45957.349252777778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45957.349252777778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45957.349252777778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45957.349252777778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45957.349252777778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45957.349252777778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45957.349252777778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45957.349252777778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45957.349252777778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45957.349252777778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45957.349252777778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45957.349252777778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45957.349252777778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45957.349252777778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45957.349252777778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45957.349252777778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45957.349252777778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45957.349252777778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45957.349252777778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45957.349252777778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45957.349252777778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45957.349252777778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45957.349252777778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45957.349252777778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45957.349252777778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45957.349252777778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45957.349252777778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45957.349252777778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45957.349252777778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45957.349252777778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45957.349252777778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45957.349252777778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45957.349252777778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45957.349252777778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45957.349252777778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45957.349252777778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45957.349252777778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45957.349252777778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45957.349252777778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45957.349252777778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45957.349252777778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45957.349252777778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45957.349252777778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45957.349252777778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45957.349252777778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45957.349252777778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45957.349252777778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45957.349252777778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45957.349252777778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45957.349252777778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45957.349252777778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45957.349252777778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45957.349252777778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45957.349252777778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45957.349252777778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45957.349252777778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45957.349252777778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45957.349252777778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45957.349252777778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45957.349252777778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45957.349252777778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45957.349252777778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45957.349252777778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45957.349252777778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45957.349252777778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45957.349252777778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45957.349252777778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45957.349252777778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45957.349252777778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45957.349252777778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45957.349252777778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45957.349252777778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45957.349252777778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45957.349252777778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45957.349252777778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45957.349252777778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45957.349252777778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45957.349252777778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45957.349252777778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45957.349252777778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45957.349252777778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45957.349252777778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45957.349252777778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45957.349252777778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45957.349252777778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45957.349252777778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45957.349252777778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45957.349252777778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45957.349252777778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45957.349252777778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45957.349252777778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45957.349252777778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45957.349252777778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45957.349252777778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45957.349252777778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45957.349252777778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45957.349252777778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45957.349252777778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45957.349252777778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45957.349252777778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45957.349252777778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45957.349252777778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45957.349252777778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45957.349252777778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45957.349252777778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45957.349252777778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45957.349252777778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45957.349252777778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45957.349252777778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45957.349252777778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45957.349252777778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45957.349252777778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45957.349252777778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45957.349252777778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45957.349252777778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45957.349252777778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45957.349252777778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45957.349252777778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45957.349252777778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45957.349252777778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45957.349252777778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45957.349252777778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45957.349252777778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45957.349252777778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45957.349252777778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45957.349252777778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45957.349252777778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45957.349252777778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45957.349252777778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45957.349252777778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45957.349252777778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45957.349252777778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45957.349252777778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45957.349252777778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45957.349252777778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45957.349252777778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45957.349252777778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45957.349252777778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45957.349252777778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45957.349252777778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45957.349252777778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45957.349252777778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45957.349252777778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45957.349252777778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45957.349252777778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45957.349252777778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45957.349252777778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45957.349252777778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45957.349252777778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45957.349252777778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45957.349252777778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45957.349252777778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45957.349252777778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45957.349252777778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45957.349252777778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45957.349252777778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45957.349252777778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45957.349252777778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45957.349252777778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45957.349252777778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45957.349252777778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45957.349252777778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45957.349252777778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45957.349252777778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45957.349252777778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45957.349252777778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45957.349252777778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45957.349252777778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45957.349252777778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45957.349252777778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45957.349252777778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45957.349252777778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45957.349252777778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45957.349252777778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45957.349252777778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45957.349252777778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45957.349252777778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45957.349252777778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45957.349252777778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45957.349252777778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45957.349252777778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45957.349252777778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45957.349252777778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45957.349252777778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45957.349252777778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45957.349252777778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45957.349252777778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45957.349252777778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45957.349252777778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45957.349252777778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45957.349252777778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45957.349252777778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45957.349252777778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45957.349252777778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45957.349252777778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45957.349252777778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45957.349252777778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45957.349252777778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45957.349252777778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45957.349252777778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45957.349252777778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45957.349252777778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45957.349252777778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45957.349252777778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45957.349252777778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45957.349252777778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45957.349252777778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45957.349252777778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45957.349252777778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45957.349252777778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45957.349252777778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45957.349252777778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45957.349252777778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45957.349252777778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45957.349252777778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45957.349252777778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45957.349252777778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45957.349252777778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45957.349252777778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45957.349252777778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45957.349252777778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45957.349252777778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45957.349252777778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45957.349252777778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45957.349252777778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45957.349252777778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45957.349252777778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45957.349252777778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45957.349252777778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45957.349252777778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45957.349252777778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45957.349252777778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45957.349252777778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45957.349252777778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45957.349252777778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45957.349252777778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45957.349252777778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45957.349252777778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45957.349252777778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45957.349252777778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45957.349252777778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45957.349252777778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45957.349252777778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45957.349252777778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45957.349252777778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45957.349252777778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45957.349252777778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45957.349252777778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45957.349252777778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45957.349252777778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45957.349252777778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45957.349252777778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45957.349252777778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45957.349252777778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45957.349252777778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45957.349252777778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45957.349252777778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45957.349252777778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45957.349252777778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45957.349252777778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45957.349252777778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45957.349252777778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45957.349252777778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45957.349252777778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45957.349252777778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45957.349252777778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45957.349252777778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45957.349252777778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45957.349252777778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45957.349252777778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45957.349252777778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45957.349252777778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45957.349252777778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45957.349252777778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45957.349252777778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45957.349252777778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45957.349252777778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45957.349252777778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45957.349252777778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45957.349252777778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45957.349252777778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45957.349252777778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45957.349252777778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45957.349252777778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45957.349252777778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45957.349252777778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45957.349252777778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45957.349252777778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45957.349252777778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45957.349252777778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45957.349252777778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45957.349252777778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45957.349252777778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45957.349252777778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45957.349252777778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45957.349252777778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45957.349252777778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45957.349252777778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45957.349252777778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45957.349252777778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45957.349252777778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45957.349252777778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45957.349252777778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45957.349252777778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45957.349252777778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45957.349252777778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45957.349252777778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45957.349252777778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45957.349252777778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45957.349252777778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45957.349252777778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45957.349252777778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45957.349252777778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45957.349252777778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45957.349252777778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45957.349252777778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45957.349252777778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45957.349252777778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45957.349252777778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45957.349252777778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45957.349252777778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45957.349252777778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45957.349252777778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45957.349252777778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45957.349252777778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45957.349252777778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45957.349252777778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45957.349252777778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45957.349252777778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45957.349252777778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45957.349252777778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45957.349252777778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45957.349252777778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45957.349252777778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45957.349252777778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45957.349252777778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45957.349252777778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45957.349252777778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45957.349252777778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45957.349252777778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45957.349252777778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45957.349252777778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45957.349252777778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45957.349252777778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45957.349252777778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45957.349252777778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45957.349252777778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45957.349252777778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45957.349252777778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45957.349252777778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45957.349252777778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45957.349252777778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45957.349252777778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45957.349252777778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45957.349252777778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45957.349252777778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45957.349252777778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45957.349252777778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45957.349252777778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45957.349252777778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45957.349252777778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45957.349252777778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45957.349252777778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45957.349252777778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45957.349252777778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45957.349252777778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45957.349252777778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45957.349252777778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45957.349252777778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45957.349252777778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45957.349252777778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45957.349252777778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45957.349252777778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45957.349252777778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45957.349252777778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45957.349252777778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45957.349252777778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45957.349252777778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45957.349252777778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45957.349252777778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45957.349252777778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45957.349252777778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45957.349252777778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45957.349252777778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45957.349252777778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45957.349252777778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45957.349252777778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45957.349252777778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45957.349252777778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45957.349252777778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45957.349252777778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45957.349252777778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45957.349252777778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45957.349252777778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45957.349252777778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45957.349252777778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45957.349252777778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45957.349252777778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45957.349252777778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45957.349252777778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45957.349252777778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45957.349252777778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45957.349252777778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45957.349252777778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45957.349252777778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45957.349252777778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45957.349252777778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45957.349252777778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45957.349252777778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45957.349252777778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45957.349252777778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45957.349252777778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45957.349252777778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45957.349252777778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45957.349252777778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45957.349252777778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45957.349252777778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45957.349252777778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45957.349252777778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45957.349252777778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45957.349252777778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45957.349252777778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45957.349252777778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45957.349252777778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45957.349252777778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45957.349252777778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45957.349252777778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45957.349252777778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45957.349252777778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45957.349252777778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45957.349252777778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45957.349252777778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45957.349252777778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45957.349252777778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45957.349252777778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45957.349252777778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45957.349252777778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45957.349252777778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45957.349252777778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45957.349252777778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45957.349252777778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45957.349252777778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45957.349252777778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45957.349252777778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45957.349252777778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45957.349252777778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45957.349252777778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45957.349252777778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45957.349252777778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45957.349252777778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45957.349252777778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45957.349252777778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45957.349252777778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45957.349252777778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45957.349252777778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45957.349252777778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45957.349252777778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45957.349252777778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45957.349252777778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45957.349252777778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45957.349252777778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45957.349252777778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45957.349252777778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45957.349252777778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45957.349252777778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45957.349252777778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45957.349252777778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45957.349252777778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45957.349252777778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45957.349252777778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45957.349252777778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45957.349252777778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45957.349252777778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45957.349252777778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45957.349252777778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45957.349252777778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45957.349252777778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45957.349252777778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45957.349252777778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45957.349252777778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45957.349252777778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45957.349252777778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45957.349252777778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45957.349252777778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45957.349252777778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45957.349252777778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45957.349252777778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45957.349252777778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45957.349252777778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45957.349252777778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45957.349252777778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45957.349252777778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45957.349252777778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45957.349252777778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45957.349252777778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45957.349252777778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45957.349252777778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45957.349252777778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45957.349252777778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45957.349252777778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45957.349252777778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45957.349252777778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45957.349252777778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45957.349252777778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45957.349252777778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45957.349252777778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45957.349252777778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45957.349252777778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45957.349252777778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45957.349252777778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45957.349252777778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45957.349252777778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45957.349252777778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45957.349252777778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45957.349252777778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45957.349252777778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45957.349252777778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45957.349252777778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45957.349252777778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45957.349252777778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45957.349252777778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45957.349252777778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45957.349252777778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45957.349252777778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45957.349252777778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45957.349252777778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45957.349252777778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45957.349252777778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45957.349252777778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45957.349252777778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45957.349252777778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45957.349252777778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45957.349252777778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45957.349252777778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45957.349252777778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45957.349252777778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45957.349252777778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45957.349252777778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45957.349252777778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45957.349252777778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45957.349252777778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45957.349252777778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45957.349252777778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45957.349252777778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45957.349252777778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45957.349252777778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45957.349252777778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45957.349252777778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45957.349252777778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45957.349252777778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45957.349252777778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45957.349252777778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45957.349252777778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45957.349252777778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45957.349252777778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45957.349252777778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45957.349252777778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45957.349252777778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45957.349252777778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45957.349252777778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45957.349252777778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45957.349252777778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45957.349252777778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45957.349252777778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45957.349252777778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45957.349252777778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45957.349252777778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45957.349252777778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45957.349252777778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45957.349252777778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45957.349252777778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45957.349252777778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45957.349252777778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45957.349252777778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45957.349252777778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45957.349252777778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45957.349252777778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45957.349252777778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45957.349252777778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45957.349252777778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45957.349252777778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45957.349252777778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45957.349252777778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45957.349252777778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45957.349252777778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45957.349252777778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45957.349252777778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45957.349252777778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45957.349252777778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45957.349252777778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45957.349252777778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45957.349252777778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45957.349252777778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45957.349252777778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45957.349252777778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45957.349252777778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45957.349252777778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45957.349252777778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45957.349252777778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45957.349252777778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45957.349252777778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45957.349252777778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45957.349252777778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45957.349252777778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45957.349252777778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45957.349252777778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45957.349252777778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45957.349252777778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45957.349252777778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45957.349252777778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45957.349252777778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45957.349252777778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45957.349252777778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45957.349252777778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45957.349252777778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45957.349252777778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45957.349252777778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45957.349252777778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45957.349252777778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45957.349252777778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45957.349252777778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45957.349252777778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45957.349252777778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45957.349252777778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45957.349252777778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45957.349252777778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45957.349252777778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6"/>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253.86853518518183</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3.7145305555532104</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39089</v>
      </c>
      <c r="E4" s="98" t="s">
        <v>38998</v>
      </c>
      <c r="F4" s="123">
        <v>45957.25277777778</v>
      </c>
      <c r="G4" s="124">
        <f ca="1">IFERROR(NOW()-F4,"")</f>
        <v>9.6474999998463318E-2</v>
      </c>
      <c r="H4" s="123">
        <v>45957.246539351851</v>
      </c>
      <c r="I4" s="119" t="str">
        <f>IFERROR(VLOOKUP(D4,DB!A:F,6,0),"")</f>
        <v>Generator-SG</v>
      </c>
      <c r="J4" s="119" t="str">
        <f>IFERROR(VLOOKUP(D4,DB!A:G,7,0),"")</f>
        <v>No BB Shifted</v>
      </c>
      <c r="K4" s="125" t="s">
        <v>39090</v>
      </c>
      <c r="L4" s="121" t="str">
        <f>IFERROR(VLOOKUP(D4,DB!A:I,9,0),"")</f>
        <v>Latis</v>
      </c>
    </row>
    <row r="5" spans="1:16" ht="15" customHeight="1">
      <c r="A5" s="119"/>
      <c r="B5" s="119" t="str">
        <f>IFERROR(VLOOKUP(D5,DB!A:K,11,0),"")</f>
        <v/>
      </c>
      <c r="C5" s="120"/>
      <c r="D5" s="94"/>
      <c r="E5" s="98"/>
      <c r="F5" s="123"/>
      <c r="G5" s="124">
        <f ca="1">IFERROR(NOW()-F5,"")</f>
        <v>45957.349252777778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45957.349252777778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45957.349252777778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45957.349252777778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45957.349252777778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45957.349252777778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45957.349252777778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45957.349252777778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45957.349252777778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45957.349252777778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45957.349252777778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45957.349252777778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45957.349252777778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45957.349252777778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45957.349252777778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45957.349252777778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45957.349252777778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45957.349252777778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45957.349252777778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45957.349252777778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45957.349252777778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45957.349252777778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45957.349252777778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45957.349252777778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45957.349252777778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45957.349252777778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45957.349252777778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45957.349252777778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45957.349252777778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45957.349252777778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45957.349252777778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45957.349252777778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45957.349252777778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45957.349252777778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45957.349252777778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45957.349252777778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45957.349252777778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45957.349252777778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45957.349252777778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45957.349252777778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45957.349252777778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45957.349252777778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45957.349252777778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45957.349252777778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45957.349252777778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45957.349252777778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45957.349252777778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45957.349252777778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45957.349252777778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45957.349252777778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45957.349252777778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45957.349252777778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45957.349252777778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45957.349252777778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45957.349252777778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45957.349252777778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45957.349252777778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45957.349252777778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45957.349252777778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45957.349252777778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45957.349252777778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45957.349252777778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45957.349252777778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45957.349252777778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45957.349252777778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45957.349252777778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45957.349252777778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45957.349252777778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45957.349252777778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45957.349252777778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45957.349252777778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45957.349252777778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45957.349252777778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45957.349252777778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45957.349252777778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45957.349252777778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45957.349252777778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45957.349252777778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45957.349252777778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45957.349252777778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45957.349252777778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45957.349252777778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45957.349252777778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45957.349252777778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45957.349252777778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45957.349252777778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45957.349252777778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45957.349252777778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45957.349252777778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45957.349252777778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45957.349252777778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45957.349252777778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45957.349252777778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45957.349252777778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45957.349252777778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45957.349252777778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45957.349252777778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45957.349252777778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45957.349252777778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45957.349252777778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45957.349252777778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45957.349252777778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45957.349252777778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45957.349252777778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45957.349252777778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45957.349252777778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45957.349252777778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45957.349252777778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45957.349252777778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45957.349252777778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45957.349252777778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45957.349252777778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45957.349252777778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45957.349252777778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45957.349252777778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45957.349252777778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45957.349252777778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45957.349252777778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45957.349252777778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45957.349252777778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45957.349252777778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45957.349252777778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45957.349252777778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45957.349252777778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45957.349252777778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45957.349252777778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45957.349252777778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45957.349252777778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45957.349252777778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45957.349252777778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45957.349252777778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45957.349252777778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45957.349252777778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45957.349252777778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45957.349252777778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45957.349252777778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45957.349252777778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45957.349252777778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45957.349252777778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45957.349252777778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45957.349252777778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45957.349252777778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45957.349252777778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45957.349252777778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45957.349252777778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45957.349252777778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45957.349252777778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45957.349252777778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45957.349252777778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45957.349252777778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45957.349252777778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45957.349252777778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45957.349252777778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45957.349252777778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45957.349252777778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45957.349252777778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45957.349252777778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45957.349252777778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45957.349252777778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45957.349252777778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45957.349252777778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45957.349252777778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45957.349252777778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45957.349252777778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45957.349252777778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45957.349252777778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45957.349252777778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45957.349252777778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45957.349252777778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45957.349252777778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45957.349252777778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45957.349252777778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45957.349252777778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45957.349252777778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45957.349252777778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45957.349252777778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45957.349252777778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45957.349252777778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45957.349252777778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45957.349252777778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45957.349252777778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45957.349252777778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45957.349252777778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45957.349252777778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45957.349252777778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45957.349252777778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45957.349252777778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45957.349252777778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45957.349252777778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45957.349252777778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45957.349252777778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45957.349252777778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45957.349252777778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45957.349252777778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45957.349252777778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45957.349252777778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45957.349252777778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45957.349252777778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45957.349252777778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45957.349252777778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45957.349252777778</v>
      </c>
      <c r="H205" s="123"/>
      <c r="I205" s="119" t="str">
        <f>IFERROR(VLOOKUP(D205,DB!A:F,6,0),"")</f>
        <v/>
      </c>
      <c r="J205" s="119" t="str">
        <f>IFERROR(VLOOKUP(D205,DB!A:G,7,0),"")</f>
        <v/>
      </c>
      <c r="K205" s="125"/>
      <c r="L205" s="121" t="str">
        <f>IFERROR(VLOOKUP(D205,DB!A:I,9,0),"")</f>
        <v/>
      </c>
    </row>
    <row r="206" spans="1:12" ht="15" customHeight="1">
      <c r="A206" s="126"/>
      <c r="B206" s="126" t="str">
        <f>IFERROR(VLOOKUP(D206,DB!A:K,11,0),"")</f>
        <v/>
      </c>
      <c r="C206" s="127"/>
      <c r="D206" s="128"/>
      <c r="E206" s="129"/>
      <c r="F206" s="130"/>
      <c r="G206" s="131">
        <f ca="1">IFERROR(NOW()-F206,"")</f>
        <v>45957.349252777778</v>
      </c>
      <c r="H206" s="130"/>
      <c r="I206" s="126" t="str">
        <f>IFERROR(VLOOKUP(D206,DB!A:F,6,0),"")</f>
        <v/>
      </c>
      <c r="J206" s="126" t="str">
        <f>IFERROR(VLOOKUP(D206,DB!A:G,7,0),"")</f>
        <v/>
      </c>
      <c r="K206" s="132"/>
      <c r="L206" s="128" t="str">
        <f>IFERROR(VLOOKUP(D206,DB!A:I,9,0),"")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65.517192592589709</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31.160375462961383</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8.688141666665615</v>
      </c>
      <c r="H4" s="153">
        <v>45948.661111111112</v>
      </c>
      <c r="I4" s="152" t="str">
        <f>IFERROR(VLOOKUP(D4,DB!A:F,6,0),"")</f>
        <v>SCECO</v>
      </c>
      <c r="J4" s="152" t="str">
        <f>IFERROR(VLOOKUP(D4,DB!A:G,7,0),"")</f>
        <v>Dead</v>
      </c>
      <c r="K4" s="152" t="s">
        <v>39096</v>
      </c>
      <c r="L4" s="152" t="str">
        <f>IFERROR(VLOOKUP(D4,DB!A:I,9,0),"")</f>
        <v>Latis</v>
      </c>
    </row>
    <row r="5" spans="1:13" ht="15">
      <c r="A5" s="152"/>
      <c r="B5" s="152"/>
      <c r="C5" s="152"/>
      <c r="D5" s="152"/>
      <c r="E5" s="152"/>
      <c r="F5" s="153"/>
      <c r="G5" s="154">
        <f ca="1">IFERROR(NOW()-F5,"")</f>
        <v>45957.349252777778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45957.349252777778</v>
      </c>
      <c r="H6" s="153"/>
      <c r="I6" s="152" t="str">
        <f>IFERROR(VLOOKUP(D6,DB!A:F,6,0),"")</f>
        <v/>
      </c>
      <c r="J6" s="152" t="str">
        <f>IFERROR(VLOOKUP(D6,DB!A:G,7,0),"")</f>
        <v/>
      </c>
      <c r="K6" s="152"/>
      <c r="L6" s="152" t="str">
        <f>IFERROR(VLOOKUP(D6,DB!A:I,9,0),"")</f>
        <v/>
      </c>
    </row>
    <row r="7" spans="1:13" ht="15">
      <c r="A7" s="152"/>
      <c r="B7" s="152"/>
      <c r="C7" s="152"/>
      <c r="D7" s="169"/>
      <c r="E7" s="152"/>
      <c r="F7" s="153"/>
      <c r="G7" s="154">
        <f ca="1">IFERROR(NOW()-F7,"")</f>
        <v>45957.349252777778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45957.349252777778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45957.349252777778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45957.349252777778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45957.349252777778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45957.349252777778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45957.349252777778</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45957.349252777778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45957.349252777778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45957.349252777778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45957.349252777778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45957.349252777778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45957.349252777778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45957.349252777778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45957.349252777778</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45957.349252777778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45957.349252777778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45957.349252777778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45957.349252777778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45957.349252777778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45957.349252777778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45957.349252777778</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45957.349252777778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45957.349252777778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45957.349252777778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45957.349252777778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45957.349252777778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45957.349252777778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45957.349252777778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45957.349252777778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45957.349252777778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45957.349252777778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45957.349252777778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45957.349252777778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45957.349252777778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45957.349252777778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45957.349252777778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45957.349252777778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45957.349252777778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45957.349252777778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45957.349252777778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45957.349252777778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45957.349252777778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45957.349252777778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45957.349252777778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45957.349252777778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45957.349252777778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45957.349252777778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45957.349252777778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45957.349252777778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45957.349252777778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45957.349252777778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45957.349252777778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45957.349252777778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45957.349252777778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45957.349252777778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45957.349252777778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45957.349252777778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45957.349252777778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45957.349252777778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45957.349252777778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45957.349252777778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45957.349252777778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45957.349252777778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45957.349252777778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45957.349252777778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45957.349252777778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45957.349252777778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45957.349252777778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45957.349252777778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45957.349252777778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45957.349252777778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45957.349252777778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45957.349252777778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45957.349252777778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45957.349252777778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45957.349252777778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45957.349252777778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45957.349252777778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45957.349252777778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45957.349252777778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45957.349252777778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45957.349252777778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45957.349252777778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45957.349252777778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45957.349252777778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45957.349252777778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45957.349252777778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45957.349252777778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45957.349252777778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45957.349252777778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45957.349252777778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45957.349252777778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45957.349252777778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45957.349252777778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45957.349252777778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45957.349252777778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45957.349252777778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45957.349252777778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45957.349252777778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45957.349252777778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45957.349252777778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45957.349252777778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45957.349252777778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45957.349252777778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45957.349252777778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45957.349252777778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45957.349252777778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45957.349252777778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45957.349252777778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45957.349252777778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45957.349252777778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45957.349252777778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45957.349252777778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45957.349252777778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45957.349252777778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45957.349252777778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45957.349252777778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45957.349252777778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45957.349252777778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45957.349252777778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45957.349252777778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45957.349252777778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45957.349252777778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45957.349252777778</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45957.349252777778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45957.349252777778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45957.349252777778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45957.349252777778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45957.349252777778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45957.349252777778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45957.349252777778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45957.349252777778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45957.349252777778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45957.349252777778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45957.349252777778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45957.349252777778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45957.349252777778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45957.349252777778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45957.349252777778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45957.349252777778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45957.349252777778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45957.349252777778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45957.349252777778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45957.349252777778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45957.349252777778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45957.349252777778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45957.349252777778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45957.349252777778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45957.349252777778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45957.349252777778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45957.349252777778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45957.349252777778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45957.349252777778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45957.349252777778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45957.349252777778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45957.349252777778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45957.349252777778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45957.349252777778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45957.349252777778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45957.349252777778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45957.349252777778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45957.349252777778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45957.349252777778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45957.349252777778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45957.349252777778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45957.349252777778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45957.349252777778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45957.349252777778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45957.349252777778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45957.349252777778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45957.349252777778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45957.349252777778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45957.349252777778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45957.349252777778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45957.349252777778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45957.349252777778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45957.349252777778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45957.349252777778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45957.349252777778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45957.349252777778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45957.349252777778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45957.349252777778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45957.349252777778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45957.349252777778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45957.349252777778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45957.349252777778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45957.349252777778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45957.349252777778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45957.349252777778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45957.349252777778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45957.349252777778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45957.349252777778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45957.349252777778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45957.349252777778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45957.349252777778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45957.349252777778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45957.349252777778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45957.349252777778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45957.349252777778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45957.349252777778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45957.349252777778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45957.349252777778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45957.349252777778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45957.349252777778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45957.349252777778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45957.349252777778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45957.349252777778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45957.349252777778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45957.349252777778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45957.349252777778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45957.349252777778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45957.349252777778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45957.349252777778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45957.349252777778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45957.349252777778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45957.349252777778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45957.349252777778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45957.349252777778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45957.349252777778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45957.349252777778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45957.349252777778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45957.349252777778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45957.349252777778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45957.349252777778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45957.349252777778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45957.349252777778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45957.349252777778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45957.349252777778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45957.349252777778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45957.349252777778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45957.349252777778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45957.349252777778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45957.349252777778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45957.349252777778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45957.349252777778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45957.349252777778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45957.349252777778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45957.349252777778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45957.349252777778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45957.349252777778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45957.349252777778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45957.349252777778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45957.349252777778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45957.349252777778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45957.349252777778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45957.349252777778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45957.349252777778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45957.349252777778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45957.349252777778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45957.349252777778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45957.349252777778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45957.349252777778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45957.349252777778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45957.349252777778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45957.349252777778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45957.349252777778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45957.349252777778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45957.349252777778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45957.349252777778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45957.349252777778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45957.349252777778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45957.349252777778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45957.349252777778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45957.349252777778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45957.349252777778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45957.349252777778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45957.349252777778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45957.349252777778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45957.349252777778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45957.349252777778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45957.349252777778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45957.349252777778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45957.349252777778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45957.349252777778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45957.349252777778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45957.349252777778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45957.349252777778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45957.349252777778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45957.349252777778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45957.349252777778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45957.349252777778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45957.349252777778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45957.349252777778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45957.349252777778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45957.349252777778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45957.349252777778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45957.349252777778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45957.349252777778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45957.349252777778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45957.349252777778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45957.349252777778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45957.349252777778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45957.349252777778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45957.349252777778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45957.349252777778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45957.349252777778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45957.349252777778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45957.349252777778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45957.349252777778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45957.349252777778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45957.349252777778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45957.349252777778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45957.349252777778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45957.349252777778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45957.349252777778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45957.349252777778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45957.349252777778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45957.349252777778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45957.349252777778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45957.349252777778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45957.349252777778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45957.349252777778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45957.349252777778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45957.349252777778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45957.349252777778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45957.349252777778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45957.349252777778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45957.349252777778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45957.349252777778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45957.349252777778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45957.349252777778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45957.349252777778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45957.349252777778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45957.349252777778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45957.349252777778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45957.349252777778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45957.349252777778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45957.349252777778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45957.349252777778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45957.349252777778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45957.349252777778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45957.349252777778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45957.349252777778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45957.349252777778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45957.349252777778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45957.349252777778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45957.349252777778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45957.349252777778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45957.349252777778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45957.349252777778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45957.349252777778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45957.349252777778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45957.349252777778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45957.349252777778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45957.349252777778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45957.349252777778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45957.349252777778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45957.349252777778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45957.349252777778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45957.349252777778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45957.349252777778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45957.349252777778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45957.349252777778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45957.349252777778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45957.349252777778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45957.349252777778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45957.349252777778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45957.349252777778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45957.349252777778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45957.349252777778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45957.349252777778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45957.349252777778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45957.349252777778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45957.349252777778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45957.349252777778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45957.349252777778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45957.349252777778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45957.349252777778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45957.349252777778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45957.349252777778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45957.349252777778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45957.349252777778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45957.349252777778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45957.349252777778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45957.349252777778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45957.349252777778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45957.349252777778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45957.349252777778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45957.349252777778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45957.349252777778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45957.349252777778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45957.349252777778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45957.349252777778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45957.349252777778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45957.349252777778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45957.349252777778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45957.349252777778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45957.349252777778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45957.349252777778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45957.349252777778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45957.349252777778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45957.349252777778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45957.349252777778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45957.349252777778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45957.349252777778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45957.349252777778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45957.349252777778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45957.349252777778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45957.349252777778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45957.349252777778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45957.349252777778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45957.349252777778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45957.349252777778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45957.349252777778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45957.349252777778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45957.349252777778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45957.349252777778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45957.349252777778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45957.349252777778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45957.349252777778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45957.349252777778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45957.349252777778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45957.349252777778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45957.349252777778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45957.349252777778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45957.349252777778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45957.349252777778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45957.349252777778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45957.349252777778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45957.349252777778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45957.349252777778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45957.349252777778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45957.349252777778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45957.349252777778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45957.349252777778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45957.349252777778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45957.349252777778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45957.349252777778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45957.349252777778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45957.349252777778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45957.349252777778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45957.349252777778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45957.349252777778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45957.349252777778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45957.349252777778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45957.349252777778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45957.349252777778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45957.349252777778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45957.349252777778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45957.349252777778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45957.349252777778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45957.349252777778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45957.349252777778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45957.349252777778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45957.349252777778</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6</v>
      </c>
      <c r="D2" s="103" t="s">
        <v>36936</v>
      </c>
      <c r="E2" s="106" t="s">
        <v>39079</v>
      </c>
      <c r="F2" s="107">
        <v>45957.288703703707</v>
      </c>
      <c r="G2" s="77">
        <f ca="1">IFERROR(NOW()-F2,"-")</f>
        <v>6.0549074070877396E-2</v>
      </c>
      <c r="H2" s="107">
        <v>45957.278124999997</v>
      </c>
      <c r="I2" s="103" t="str">
        <f>IFERROR(VLOOKUP(D2,DB!A:F,6,0),"")</f>
        <v>SCECO</v>
      </c>
      <c r="J2" s="102" t="str">
        <f>IFERROR(VLOOKUP(D2,DB!A:G,7,0),"")</f>
        <v>Vandalized</v>
      </c>
      <c r="K2" s="108" t="s">
        <v>39098</v>
      </c>
      <c r="L2" s="109" t="str">
        <f>IFERROR(VLOOKUP(D2,DB!A:I,9,0),"")</f>
        <v>Latis</v>
      </c>
    </row>
    <row r="3" spans="1:16383" ht="31.5" customHeight="1">
      <c r="A3" s="104"/>
      <c r="B3" s="103" t="str">
        <f>IFERROR(VLOOKUP(D3,DB!A:K,11,0),"")</f>
        <v/>
      </c>
      <c r="C3" s="105"/>
      <c r="D3" s="103"/>
      <c r="E3" s="106"/>
      <c r="F3" s="107"/>
      <c r="G3" s="77">
        <f ca="1">IFERROR(NOW()-F3,"-")</f>
        <v>45957.349252777778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45957.349252777778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45957.349252777778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45957.349252777778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45957.349252777778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45957.349252777778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45957.349252777778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45957.349252777778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45957.349252777778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45957.349252777778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45957.349252777778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45957.349252777778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45957.349252777778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45957.349252777778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45957.349252777778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45957.349252777778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45957.349252777778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45957.349252777778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45957.349252777778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45957.349252777778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45957.349252777778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45957.349252777778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45957.349252777778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45957.349252777778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45957.349252777778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45957.349252777778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45957.349252777778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45957.349252777778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45957.349252777778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45957.349252777778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45957.349252777778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45957.349252777778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45957.349252777778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45957.349252777778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45957.349252777778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45957.349252777778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45957.349252777778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45957.349252777778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45957.349252777778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45957.349252777778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45957.349252777778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45957.349252777778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45957.349252777778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45957.349252777778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45957.349252777778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45957.349252777778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45957.349252777778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45957.349252777778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45957.349252777778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45957.349252777778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45957.349252777778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45957.349252777778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45957.349252777778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45957.349252777778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45957.349252777778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45957.349252777778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45957.349252777778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45957.349252777778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45957.349252777778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45957.349252777778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45957.349252777778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45957.349252777778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45957.349252777778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45957.349252777778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45957.349252777778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45957.349252777778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45957.349252777778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45957.349252777778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45957.349252777778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45957.349252777778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45957.349252777778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45957.349252777778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45957.349252777778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45957.349252777778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45957.349252777778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45957.349252777778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45957.349252777778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45957.349252777778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45957.349252777778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45957.349252777778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45957.349252777778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45957.349252777778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45957.349252777778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45957.349252777778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45957.349252777778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45957.349252777778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45957.349252777778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45957.349252777778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45957.349252777778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45957.349252777778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45957.349252777778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45957.349252777778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45957.349252777778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45957.349252777778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45957.349252777778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45957.349252777778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45957.349252777778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45957.349252777778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45957.349252777778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45957.349252777778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45957.349252777778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45957.349252777778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45957.349252777778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45957.349252777778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45957.349252777778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45957.349252777778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45957.349252777778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45957.349252777778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45957.349252777778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45957.349252777778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45957.349252777778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45957.349252777778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45957.349252777778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45957.349252777778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45957.349252777778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45957.349252777778</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2025-10-27T05:23:31Z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