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22" documentId="120_S{2AC9BD13-BADA-5192-A53E-5A8FF88502F6}" xr6:coauthVersionLast="47" xr6:coauthVersionMax="47" xr10:uidLastSave="{DF254131-6399-4B2D-A00A-79D5754FFC5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<sst xmlns="http://schemas.openxmlformats.org/spreadsheetml/2006/main" count="180284" uniqueCount="39125">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</sst>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E8" sqref="E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312.01411759258917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45974.962543518515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45974.962543518515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45974.962543518515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45974.962543518515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45974.962543518515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45974.962543518515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45974.962543518515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45974.962543518515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45974.962543518515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45974.962543518515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45974.962543518515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45974.962543518515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45974.962543518515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45974.962543518515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45974.962543518515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45974.962543518515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45974.962543518515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45974.962543518515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45974.962543518515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45974.962543518515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45974.962543518515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45974.962543518515</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45974.962543518515</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45974.962543518515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45974.962543518515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45974.962543518515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45974.962543518515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45974.962543518515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45974.962543518515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45974.962543518515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45974.962543518515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45974.962543518515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45974.962543518515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45974.962543518515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45974.962543518515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45974.962543518515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45974.962543518515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45974.962543518515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45974.962543518515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45974.962543518515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45974.962543518515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45974.962543518515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45974.962543518515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45974.962543518515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45974.962543518515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45974.962543518515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45974.962543518515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45974.962543518515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45974.962543518515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45974.962543518515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45974.962543518515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45974.962543518515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45974.962543518515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45974.962543518515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45974.962543518515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45974.962543518515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45974.962543518515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45974.962543518515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45974.962543518515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45974.962543518515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45974.962543518515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45974.962543518515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45974.962543518515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45974.962543518515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45974.962543518515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45974.962543518515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45974.962543518515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45974.962543518515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45974.962543518515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45974.962543518515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45974.962543518515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45974.962543518515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45974.962543518515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45974.962543518515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45974.962543518515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45974.962543518515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45974.962543518515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45974.962543518515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45974.962543518515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45974.962543518515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45974.962543518515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45974.962543518515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45974.962543518515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45974.962543518515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45974.962543518515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45974.962543518515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45974.962543518515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45974.962543518515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45974.962543518515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45974.962543518515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45974.962543518515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45974.962543518515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45974.962543518515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45974.962543518515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45974.962543518515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45974.962543518515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45974.962543518515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45974.962543518515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45974.962543518515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45974.962543518515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45974.962543518515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45974.962543518515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45974.962543518515</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3FC4CE81-9E7D-4911-974E-E04C68A27925}"/>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149.96270555555384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0.35625879629515111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45974.962543518515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45974.962543518515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45974.962543518515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45974.962543518515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45974.962543518515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45974.962543518515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45974.962543518515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45974.962543518515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45974.962543518515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45974.962543518515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45974.962543518515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45974.962543518515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45974.962543518515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45974.962543518515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45974.962543518515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45974.962543518515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45974.962543518515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45974.962543518515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45974.962543518515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45974.962543518515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45974.962543518515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45974.962543518515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45974.962543518515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45974.962543518515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45974.962543518515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45974.962543518515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45974.962543518515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45974.962543518515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45974.962543518515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45974.962543518515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45974.962543518515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45974.962543518515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45974.962543518515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45974.962543518515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45974.962543518515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45974.962543518515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45974.962543518515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45974.962543518515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45974.962543518515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45974.962543518515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45974.962543518515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45974.962543518515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45974.962543518515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45974.962543518515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45974.962543518515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45974.962543518515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45974.962543518515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45974.962543518515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45974.962543518515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45974.962543518515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45974.962543518515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45974.962543518515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45974.962543518515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45974.962543518515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45974.962543518515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45974.962543518515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45974.962543518515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45974.962543518515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45974.962543518515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45974.962543518515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45974.962543518515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45974.962543518515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45974.962543518515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45974.962543518515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45974.962543518515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45974.962543518515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45974.962543518515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45974.962543518515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45974.962543518515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45974.962543518515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45974.962543518515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45974.962543518515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45974.962543518515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45974.962543518515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45974.962543518515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45974.962543518515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45974.962543518515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45974.962543518515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45974.962543518515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45974.962543518515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45974.962543518515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45974.962543518515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45974.962543518515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45974.962543518515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45974.962543518515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45974.962543518515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45974.962543518515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45974.962543518515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45974.962543518515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45974.962543518515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45974.962543518515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45974.962543518515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45974.962543518515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45974.962543518515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45974.962543518515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45974.962543518515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45974.962543518515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45974.962543518515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45974.962543518515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45974.962543518515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45974.962543518515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45974.962543518515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45974.962543518515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45974.962543518515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45974.962543518515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45974.962543518515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45974.962543518515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45974.962543518515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45974.962543518515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45974.962543518515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45974.962543518515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45974.962543518515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45974.962543518515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45974.962543518515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45974.962543518515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45974.962543518515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45974.962543518515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45974.962543518515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45974.962543518515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45974.962543518515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45974.962543518515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45974.962543518515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45974.962543518515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45974.962543518515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45974.962543518515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45974.962543518515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45974.962543518515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45974.962543518515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45974.962543518515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45974.962543518515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45974.962543518515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45974.962543518515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45974.962543518515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45974.962543518515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45974.962543518515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45974.962543518515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45974.962543518515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45974.962543518515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45974.962543518515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45974.962543518515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45974.962543518515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45974.962543518515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45974.962543518515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45974.962543518515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45974.962543518515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45974.962543518515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45974.962543518515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45974.962543518515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45974.962543518515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45974.962543518515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45974.962543518515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45974.962543518515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45974.962543518515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45974.962543518515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45974.962543518515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45974.962543518515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45974.962543518515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45974.962543518515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45974.962543518515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45974.962543518515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45974.962543518515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45974.962543518515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45974.962543518515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45974.962543518515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45974.962543518515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45974.962543518515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45974.962543518515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45974.962543518515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45974.962543518515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45974.962543518515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45974.962543518515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45974.962543518515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45974.962543518515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45974.962543518515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45974.962543518515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45974.962543518515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45974.962543518515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45974.962543518515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45974.962543518515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45974.962543518515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45974.962543518515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45974.962543518515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45974.962543518515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45974.962543518515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45974.962543518515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45974.962543518515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45974.962543518515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45974.962543518515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45974.962543518515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45974.962543518515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45974.962543518515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45974.962543518515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45974.962543518515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45974.962543518515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45974.962543518515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45974.962543518515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45974.962543518515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45974.962543518515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45974.962543518515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45974.962543518515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45974.962543518515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45974.962543518515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45974.962543518515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45974.962543518515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45974.962543518515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45974.962543518515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45974.962543518515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45974.962543518515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45974.962543518515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45974.962543518515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45974.962543518515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45974.962543518515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45974.962543518515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45974.962543518515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45974.962543518515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45974.962543518515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45974.962543518515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45974.962543518515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45974.962543518515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45974.962543518515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45974.962543518515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45974.962543518515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45974.962543518515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45974.962543518515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45974.962543518515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45974.962543518515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45974.962543518515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45974.962543518515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45974.962543518515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45974.962543518515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45974.962543518515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45974.962543518515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45974.962543518515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45974.962543518515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45974.962543518515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45974.962543518515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45974.962543518515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45974.962543518515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45974.962543518515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45974.962543518515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45974.962543518515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45974.962543518515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45974.962543518515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45974.962543518515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45974.962543518515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45974.962543518515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45974.962543518515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45974.962543518515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45974.962543518515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45974.962543518515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45974.962543518515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45974.962543518515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45974.962543518515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45974.962543518515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45974.962543518515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45974.962543518515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45974.962543518515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45974.962543518515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45974.962543518515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45974.962543518515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45974.962543518515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45974.962543518515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45974.962543518515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45974.962543518515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45974.962543518515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45974.962543518515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45974.962543518515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45974.962543518515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45974.962543518515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45974.962543518515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45974.962543518515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45974.962543518515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45974.962543518515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45974.962543518515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45974.962543518515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45974.962543518515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45974.962543518515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45974.962543518515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45974.962543518515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45974.962543518515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45974.962543518515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45974.962543518515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45974.962543518515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45974.962543518515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45974.962543518515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45974.962543518515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45974.962543518515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45974.962543518515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45974.962543518515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45974.962543518515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45974.962543518515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45974.962543518515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45974.962543518515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45974.962543518515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45974.962543518515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45974.962543518515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45974.962543518515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45974.962543518515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45974.962543518515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45974.962543518515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45974.962543518515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45974.962543518515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45974.962543518515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45974.962543518515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45974.962543518515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45974.962543518515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45974.962543518515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45974.962543518515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45974.962543518515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45974.962543518515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45974.962543518515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45974.962543518515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45974.962543518515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45974.962543518515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45974.962543518515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45974.962543518515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45974.962543518515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45974.962543518515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45974.962543518515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45974.962543518515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45974.962543518515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45974.962543518515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45974.962543518515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45974.962543518515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45974.962543518515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45974.962543518515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45974.962543518515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45974.962543518515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45974.962543518515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45974.962543518515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45974.962543518515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45974.962543518515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45974.962543518515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45974.962543518515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45974.962543518515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45974.962543518515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45974.962543518515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45974.962543518515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45974.962543518515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45974.962543518515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45974.962543518515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45974.962543518515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45974.962543518515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45974.962543518515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45974.962543518515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45974.962543518515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45974.962543518515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45974.962543518515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45974.962543518515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45974.962543518515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45974.962543518515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45974.962543518515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45974.962543518515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45974.962543518515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45974.962543518515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45974.962543518515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45974.962543518515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45974.962543518515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45974.962543518515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45974.962543518515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45974.962543518515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45974.962543518515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45974.962543518515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45974.962543518515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45974.962543518515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45974.962543518515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45974.962543518515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45974.962543518515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45974.962543518515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45974.962543518515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45974.962543518515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45974.962543518515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45974.962543518515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45974.962543518515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45974.962543518515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45974.962543518515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45974.962543518515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45974.962543518515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45974.962543518515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45974.962543518515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45974.962543518515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45974.962543518515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45974.962543518515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45974.962543518515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45974.962543518515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45974.962543518515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45974.962543518515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45974.962543518515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45974.962543518515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45974.962543518515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45974.962543518515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45974.962543518515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45974.962543518515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45974.962543518515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45974.962543518515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45974.962543518515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45974.962543518515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45974.962543518515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45974.962543518515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45974.962543518515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45974.962543518515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45974.962543518515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45974.962543518515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45974.962543518515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45974.962543518515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45974.962543518515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45974.962543518515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45974.962543518515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45974.962543518515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45974.962543518515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45974.962543518515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45974.962543518515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45974.962543518515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45974.962543518515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45974.962543518515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45974.962543518515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45974.962543518515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45974.962543518515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45974.962543518515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45974.962543518515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45974.962543518515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45974.962543518515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45974.962543518515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45974.962543518515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45974.962543518515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45974.962543518515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45974.962543518515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45974.962543518515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45974.962543518515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45974.962543518515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45974.962543518515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45974.962543518515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45974.962543518515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45974.962543518515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45974.962543518515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45974.962543518515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45974.962543518515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45974.962543518515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45974.962543518515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45974.962543518515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45974.962543518515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45974.962543518515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45974.962543518515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45974.962543518515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45974.962543518515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45974.962543518515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45974.962543518515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45974.962543518515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45974.962543518515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45974.962543518515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45974.962543518515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45974.962543518515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45974.962543518515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45974.962543518515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45974.962543518515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45974.962543518515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45974.962543518515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45974.962543518515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45974.962543518515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45974.962543518515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45974.962543518515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45974.962543518515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45974.962543518515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45974.962543518515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45974.962543518515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45974.962543518515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45974.962543518515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45974.962543518515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45974.962543518515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45974.962543518515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45974.962543518515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45974.962543518515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45974.962543518515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45974.962543518515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45974.962543518515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45974.962543518515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45974.962543518515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45974.962543518515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45974.962543518515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45974.962543518515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45974.962543518515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45974.962543518515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45974.962543518515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45974.962543518515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45974.962543518515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45974.962543518515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45974.962543518515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45974.962543518515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45974.962543518515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45974.962543518515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45974.962543518515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45974.962543518515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45974.962543518515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45974.962543518515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45974.962543518515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45974.962543518515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45974.962543518515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45974.962543518515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45974.962543518515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45974.962543518515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45974.962543518515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45974.962543518515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45974.962543518515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45974.962543518515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45974.962543518515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45974.962543518515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45974.962543518515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45974.962543518515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45974.962543518515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45974.962543518515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45974.962543518515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45974.962543518515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45974.962543518515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45974.962543518515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45974.962543518515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45974.962543518515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45974.962543518515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45974.962543518515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45974.962543518515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45974.962543518515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45974.962543518515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45974.962543518515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45974.962543518515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45974.962543518515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45974.962543518515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45974.962543518515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45974.962543518515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45974.962543518515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45974.962543518515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45974.962543518515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45974.962543518515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45974.962543518515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45974.962543518515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45974.962543518515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45974.962543518515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45974.962543518515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45974.962543518515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45974.962543518515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45974.962543518515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45974.962543518515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45974.962543518515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45974.962543518515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45974.962543518515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45974.962543518515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45974.962543518515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45974.962543518515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45974.962543518515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45974.962543518515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45974.962543518515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45974.962543518515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45974.962543518515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45974.962543518515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45974.962543518515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45974.962543518515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45974.962543518515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45974.962543518515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45974.962543518515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45974.962543518515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45974.962543518515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45974.962543518515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45974.962543518515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45974.962543518515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45974.962543518515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45974.962543518515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45974.962543518515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45974.962543518515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45974.962543518515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45974.962543518515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45974.962543518515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45974.962543518515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45974.962543518515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45974.962543518515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45974.962543518515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45974.962543518515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45974.962543518515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45974.962543518515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45974.962543518515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45974.962543518515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45974.962543518515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45974.962543518515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45974.962543518515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45974.962543518515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45974.962543518515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45974.962543518515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45974.962543518515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45974.962543518515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45974.962543518515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45974.962543518515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45974.962543518515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45974.962543518515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45974.962543518515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45974.962543518515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45974.962543518515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45974.962543518515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45974.962543518515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45974.962543518515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45974.962543518515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45974.962543518515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45974.962543518515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45974.962543518515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45974.962543518515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45974.962543518515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45974.962543518515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45974.962543518515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45974.962543518515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45974.962543518515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45974.962543518515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45974.962543518515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45974.962543518515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45974.962543518515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45974.962543518515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45974.962543518515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45974.962543518515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45974.962543518515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45974.962543518515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45974.962543518515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45974.962543518515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45974.962543518515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45974.962543518515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45974.962543518515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45974.962543518515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45974.962543518515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45974.962543518515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45974.962543518515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45974.962543518515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45974.962543518515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45974.962543518515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45974.962543518515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45974.962543518515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45974.962543518515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45974.962543518515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45974.962543518515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45974.962543518515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45974.962543518515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45974.962543518515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45974.962543518515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45974.962543518515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45974.962543518515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45974.962543518515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45974.962543518515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45974.962543518515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45974.962543518515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45974.962543518515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45974.962543518515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45974.962543518515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45974.962543518515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45974.962543518515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45974.962543518515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45974.962543518515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45974.962543518515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45974.962543518515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45974.962543518515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45974.962543518515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45974.962543518515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45974.962543518515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45974.962543518515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45974.962543518515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45974.962543518515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45974.962543518515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45974.962543518515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45974.962543518515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45974.962543518515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45974.962543518515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45974.962543518515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45974.962543518515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45974.962543518515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45974.962543518515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45974.962543518515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45974.962543518515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45974.962543518515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45974.962543518515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45974.962543518515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45974.962543518515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45974.962543518515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45974.962543518515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45974.962543518515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45974.962543518515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45974.962543518515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45974.962543518515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45974.962543518515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45974.962543518515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45974.962543518515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45974.962543518515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45974.962543518515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45974.962543518515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45974.962543518515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45974.962543518515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45974.962543518515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45974.962543518515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45974.962543518515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45974.962543518515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45974.962543518515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45974.962543518515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45974.962543518515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45974.962543518515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45974.962543518515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45974.962543518515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45974.962543518515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45974.962543518515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45974.962543518515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45974.962543518515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45974.962543518515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45974.962543518515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45974.962543518515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45974.962543518515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45974.962543518515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45974.962543518515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45974.962543518515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45974.962543518515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45974.962543518515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45974.962543518515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45974.962543518515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45974.962543518515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45974.962543518515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45974.962543518515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45974.962543518515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45974.962543518515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45974.962543518515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45974.962543518515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45974.962543518515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45974.962543518515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45974.962543518515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45974.962543518515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45974.962543518515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45974.962543518515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45974.962543518515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45974.962543518515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45974.962543518515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45974.962543518515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45974.962543518515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45974.962543518515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45974.962543518515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45974.962543518515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45974.962543518515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45974.962543518515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45974.962543518515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45974.962543518515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45974.962543518515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45974.962543518515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45974.962543518515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45974.962543518515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45974.962543518515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45974.962543518515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45974.962543518515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45974.962543518515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45974.962543518515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45974.962543518515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45974.962543518515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45974.962543518515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45974.962543518515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45974.962543518515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45974.962543518515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45974.962543518515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45974.962543518515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45974.962543518515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45974.962543518515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45974.962543518515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45974.962543518515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45974.962543518515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45974.962543518515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45974.962543518515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45974.962543518515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45974.962543518515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45974.962543518515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45974.962543518515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45974.962543518515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45974.962543518515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45974.962543518515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45974.962543518515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45974.962543518515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45974.962543518515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45974.962543518515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45974.962543518515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45974.962543518515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45974.962543518515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45974.962543518515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45974.962543518515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45974.962543518515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45974.962543518515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45974.962543518515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45974.962543518515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45974.962543518515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45974.962543518515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45974.962543518515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45974.962543518515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45974.962543518515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45974.962543518515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45974.962543518515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45974.962543518515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45974.962543518515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45974.962543518515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45974.962543518515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45974.962543518515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45974.962543518515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45974.962543518515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45974.962543518515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45974.962543518515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45974.962543518515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45974.962543518515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45974.962543518515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45974.962543518515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45974.962543518515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45974.962543518515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45974.962543518515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45974.962543518515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45974.962543518515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45974.962543518515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45974.962543518515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45974.962543518515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45974.962543518515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45974.962543518515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45974.962543518515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45974.962543518515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45974.962543518515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45974.962543518515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45974.962543518515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45974.962543518515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45974.962543518515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45974.962543518515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45974.962543518515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45974.962543518515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45974.962543518515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45974.962543518515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45974.962543518515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45974.962543518515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45974.962543518515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45974.962543518515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45974.962543518515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45974.962543518515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45974.962543518515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45974.962543518515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45974.962543518515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45974.962543518515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45974.962543518515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45974.962543518515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45974.962543518515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45974.962543518515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45974.962543518515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45974.962543518515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45974.962543518515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45974.962543518515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45974.962543518515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45974.962543518515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45974.962543518515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45974.962543518515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45974.962543518515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45974.962543518515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45974.962543518515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45974.962543518515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45974.962543518515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45974.962543518515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45974.962543518515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45974.962543518515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45974.962543518515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45974.962543518515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45974.962543518515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45974.962543518515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45974.962543518515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45974.962543518515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45974.962543518515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45974.962543518515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45974.962543518515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45974.962543518515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45974.962543518515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45974.962543518515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45974.962543518515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45974.962543518515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45974.962543518515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45974.962543518515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45974.962543518515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45974.962543518515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45974.962543518515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45974.962543518515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45974.962543518515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45974.962543518515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45974.962543518515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45974.962543518515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45974.962543518515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45974.962543518515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45974.962543518515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45974.962543518515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45974.962543518515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45974.962543518515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45974.962543518515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45974.962543518515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45974.962543518515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45974.962543518515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45974.962543518515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45974.962543518515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45974.962543518515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45974.962543518515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45974.962543518515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45974.962543518515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45974.962543518515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45974.962543518515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45974.962543518515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45974.962543518515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45974.962543518515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45974.962543518515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45974.962543518515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45974.962543518515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45974.962543518515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45974.962543518515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45974.962543518515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45974.962543518515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45974.962543518515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45974.962543518515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45974.962543518515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45974.962543518515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45974.962543518515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45974.962543518515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45974.962543518515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45974.962543518515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45974.962543518515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45974.962543518515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45974.962543518515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45974.962543518515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45974.962543518515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45974.962543518515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45974.962543518515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45974.962543518515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45974.962543518515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45974.962543518515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45974.962543518515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45974.962543518515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45974.962543518515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45974.962543518515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45974.962543518515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45974.962543518515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45974.962543518515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45974.962543518515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45974.962543518515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45974.962543518515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45974.962543518515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45974.962543518515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45974.962543518515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45974.962543518515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45974.962543518515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45974.962543518515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45974.962543518515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45974.962543518515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45974.962543518515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45974.962543518515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45974.962543518515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45974.962543518515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45974.962543518515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45974.962543518515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45974.962543518515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45974.962543518515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45974.962543518515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45974.962543518515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45974.962543518515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45974.962543518515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45974.962543518515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45974.962543518515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45974.962543518515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45974.962543518515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45974.962543518515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45974.962543518515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45974.962543518515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45974.962543518515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45974.962543518515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45974.962543518515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45974.962543518515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45974.962543518515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45974.962543518515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45974.962543518515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45974.962543518515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45974.962543518515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45974.962543518515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45974.962543518515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45974.962543518515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45974.962543518515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45974.962543518515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45974.962543518515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45974.962543518515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45974.962543518515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45974.962543518515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45974.962543518515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45974.962543518515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45974.962543518515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45974.962543518515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45974.962543518515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45974.962543518515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45974.962543518515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45974.962543518515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45974.962543518515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45974.962543518515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45974.962543518515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45974.962543518515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45974.962543518515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45974.962543518515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45974.962543518515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45974.962543518515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45974.962543518515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45974.962543518515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45974.962543518515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45974.962543518515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45974.962543518515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45974.962543518515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45974.962543518515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45974.962543518515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45974.962543518515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45974.962543518515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45974.962543518515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45974.962543518515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45974.962543518515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45974.962543518515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45974.962543518515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45974.962543518515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45974.962543518515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45974.962543518515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45974.962543518515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45974.962543518515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45974.962543518515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45974.962543518515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45974.962543518515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45974.962543518515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45974.962543518515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45974.962543518515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45974.962543518515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45974.962543518515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45974.962543518515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45974.962543518515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45974.962543518515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45974.962543518515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45974.962543518515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45974.962543518515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45974.962543518515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45974.962543518515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45974.962543518515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45974.962543518515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45974.962543518515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45974.962543518515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45974.962543518515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45974.962543518515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45974.962543518515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45974.962543518515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45974.962543518515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45974.962543518515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45974.962543518515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45974.962543518515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45974.962543518515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45974.962543518515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45974.962543518515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45974.962543518515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45974.962543518515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45974.962543518515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45974.962543518515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45974.962543518515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45974.962543518515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45974.962543518515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45974.962543518515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45974.962543518515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45974.962543518515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45974.962543518515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45974.962543518515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45974.962543518515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45974.962543518515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45974.962543518515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45974.962543518515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45974.962543518515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45974.962543518515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45974.962543518515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45974.962543518515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45974.962543518515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45974.962543518515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45974.962543518515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45974.962543518515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45974.962543518515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45974.962543518515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45974.962543518515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45974.962543518515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45974.962543518515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45974.962543518515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45974.962543518515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45974.962543518515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45974.962543518515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45974.962543518515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45974.962543518515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45974.962543518515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45974.962543518515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45974.962543518515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45974.962543518515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45974.962543518515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45974.962543518515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271.48182592591911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30321</v>
      </c>
      <c r="E3" s="95" t="s">
        <v>39021</v>
      </c>
      <c r="F3" s="96">
        <v>45974.953472222223</v>
      </c>
      <c r="G3" s="97">
        <f ca="1">IFERROR(NOW()-F3,"")</f>
        <v>9.0712962919496931E-3</v>
      </c>
      <c r="H3" s="96">
        <v>45974.688194444447</v>
      </c>
      <c r="I3" s="135" t="str">
        <f>IFERROR(VLOOKUP(D3,DB!A:F,6,0),"")</f>
        <v>SCECO</v>
      </c>
      <c r="J3" s="135" t="str">
        <f>IFERROR(VLOOKUP(D3,DB!A:G,7,0),"")</f>
        <v>Vandalized</v>
      </c>
      <c r="K3" s="98"/>
      <c r="L3" s="92" t="str">
        <f>IFERROR(VLOOKUP(D3,DB!A:I,9,0),"")</f>
        <v>Latis</v>
      </c>
    </row>
    <row r="4" spans="1:16" ht="15" customHeight="1">
      <c r="A4" s="135"/>
      <c r="B4" s="135" t="str">
        <f>IFERROR(VLOOKUP(D4,DB!A:K,11,0),"")</f>
        <v/>
      </c>
      <c r="C4" s="94"/>
      <c r="D4" s="92"/>
      <c r="E4" s="95"/>
      <c r="F4" s="96"/>
      <c r="G4" s="97">
        <f ca="1">IFERROR(NOW()-F4,"")</f>
        <v>45974.962543518515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45974.962543518515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45974.962543518515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45974.962543518515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45974.962543518515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45974.962543518515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45974.962543518515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45974.962543518515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45974.962543518515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45974.962543518515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45974.962543518515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45974.962543518515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45974.962543518515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45974.962543518515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45974.962543518515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45974.962543518515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45974.962543518515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45974.962543518515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45974.962543518515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45974.962543518515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45974.962543518515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45974.962543518515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45974.962543518515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45974.962543518515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45974.962543518515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45974.962543518515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45974.962543518515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45974.962543518515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45974.962543518515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45974.962543518515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45974.962543518515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45974.962543518515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45974.962543518515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45974.962543518515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45974.962543518515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45974.962543518515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45974.962543518515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45974.962543518515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45974.962543518515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45974.962543518515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45974.962543518515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45974.962543518515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45974.962543518515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45974.962543518515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45974.962543518515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45974.962543518515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45974.962543518515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45974.962543518515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45974.962543518515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45974.962543518515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45974.962543518515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45974.962543518515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45974.962543518515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45974.962543518515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83.130483333326993</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48.773666203698667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8" ca="1" si="1">IFERROR(NOW()-F4,"")</f>
        <v>26.301432407402899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36049</v>
      </c>
      <c r="E6" s="124" t="s">
        <v>39021</v>
      </c>
      <c r="F6" s="157">
        <v>45974.832604166666</v>
      </c>
      <c r="G6" s="126">
        <f t="shared" ca="1" si="1"/>
        <v>0.12993935184931615</v>
      </c>
      <c r="H6" s="125">
        <v>45974.826354166667</v>
      </c>
      <c r="I6" s="124" t="str">
        <f>IFERROR(VLOOKUP(D6,DB!A:F,6,0),"")</f>
        <v>Generator-SG</v>
      </c>
      <c r="J6" s="124" t="str">
        <f>IFERROR(VLOOKUP(D6,DB!A:G,7,0),"")</f>
        <v>Vandalized</v>
      </c>
      <c r="K6" s="124" t="s">
        <v>39119</v>
      </c>
      <c r="L6" s="124" t="str">
        <f>IFERROR(VLOOKUP(D6,DB!A:I,9,0),"")</f>
        <v>Latis</v>
      </c>
    </row>
    <row r="7" spans="1:13">
      <c r="A7" s="124"/>
      <c r="B7" s="124" t="str">
        <f>IFERROR(VLOOKUP(D7,DB!A:K,11,0),"")</f>
        <v/>
      </c>
      <c r="C7" s="124"/>
      <c r="D7"/>
      <c r="E7" s="124"/>
      <c r="F7" s="124"/>
      <c r="G7" s="126">
        <f t="shared" ca="1" si="1"/>
        <v>45974.962543518515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45974.962543518515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45974.962543518515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45974.962543518515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45974.962543518515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45974.962543518515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45974.962543518515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45974.962543518515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45974.962543518515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45974.962543518515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45974.962543518515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45974.962543518515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45974.962543518515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45974.962543518515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45974.962543518515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45974.962543518515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45974.962543518515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45974.962543518515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45974.962543518515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45974.962543518515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45974.962543518515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45974.962543518515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45974.962543518515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45974.962543518515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45974.962543518515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45974.962543518515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45974.962543518515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45974.962543518515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45974.962543518515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45974.962543518515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45974.962543518515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45974.962543518515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45974.962543518515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45974.962543518515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45974.962543518515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45974.962543518515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45974.962543518515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45974.962543518515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45974.962543518515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45974.962543518515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45974.962543518515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45974.962543518515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45974.962543518515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45974.962543518515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45974.962543518515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45974.962543518515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45974.962543518515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45974.962543518515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45974.962543518515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45974.962543518515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45974.962543518515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45974.962543518515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45974.962543518515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45974.962543518515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45974.962543518515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45974.962543518515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45974.962543518515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45974.962543518515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45974.962543518515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45974.962543518515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45974.962543518515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45974.962543518515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45974.962543518515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45974.962543518515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45974.962543518515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45974.962543518515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45974.962543518515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45974.962543518515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45974.962543518515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45974.962543518515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45974.962543518515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45974.962543518515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45974.962543518515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45974.962543518515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45974.962543518515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45974.962543518515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45974.962543518515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45974.962543518515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45974.962543518515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45974.962543518515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45974.962543518515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45974.962543518515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45974.962543518515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45974.962543518515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45974.962543518515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45974.962543518515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45974.962543518515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45974.962543518515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45974.962543518515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45974.962543518515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45974.962543518515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45974.962543518515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45974.962543518515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45974.962543518515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45974.962543518515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45974.962543518515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45974.962543518515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45974.962543518515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45974.962543518515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45974.962543518515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45974.962543518515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45974.962543518515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45974.962543518515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45974.962543518515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45974.962543518515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45974.962543518515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45974.962543518515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45974.962543518515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45974.962543518515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45974.962543518515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45974.962543518515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45974.962543518515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45974.962543518515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45974.962543518515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45974.962543518515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45974.962543518515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45974.962543518515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45974.962543518515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45974.962543518515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45974.962543518515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45974.962543518515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45974.962543518515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45974.962543518515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45974.962543518515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45974.962543518515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45974.962543518515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45974.962543518515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45974.962543518515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45974.962543518515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45974.962543518515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45974.962543518515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45974.962543518515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45974.962543518515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45974.962543518515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45974.962543518515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45974.962543518515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45974.962543518515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45974.962543518515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45974.962543518515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45974.962543518515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45974.962543518515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45974.962543518515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45974.962543518515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45974.962543518515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45974.962543518515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45974.962543518515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45974.962543518515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45974.962543518515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45974.962543518515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45974.962543518515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45974.962543518515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45974.962543518515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45974.962543518515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45974.962543518515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45974.962543518515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45974.962543518515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45974.962543518515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45974.962543518515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45974.962543518515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45974.962543518515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45974.962543518515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45974.962543518515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45974.962543518515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45974.962543518515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45974.962543518515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45974.962543518515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45974.962543518515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45974.962543518515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45974.962543518515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45974.962543518515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45974.962543518515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45974.962543518515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45974.962543518515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45974.962543518515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45974.962543518515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45974.962543518515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45974.962543518515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45974.962543518515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45974.962543518515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45974.962543518515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45974.962543518515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45974.962543518515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45974.962543518515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45974.962543518515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45974.962543518515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45974.962543518515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45974.962543518515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45974.962543518515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45974.962543518515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45974.962543518515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45974.962543518515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45974.962543518515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45974.962543518515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45974.962543518515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45974.962543518515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45974.962543518515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45974.962543518515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45974.962543518515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45974.962543518515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45974.962543518515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45974.962543518515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45974.962543518515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45974.962543518515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45974.962543518515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45974.962543518515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45974.962543518515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45974.962543518515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45974.962543518515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45974.962543518515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45974.962543518515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45974.962543518515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45974.962543518515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45974.962543518515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39120</v>
      </c>
      <c r="B2" s="141" t="str">
        <f>IFERROR(VLOOKUP(D2,DB!A:K,11,0),"")</f>
        <v>R6</v>
      </c>
      <c r="C2" s="142">
        <v>1</v>
      </c>
      <c r="D2" s="141" t="s">
        <v>35777</v>
      </c>
      <c r="E2" s="124" t="s">
        <v>39021</v>
      </c>
      <c r="F2" s="143">
        <v>45974.911793981482</v>
      </c>
      <c r="G2" s="105">
        <f t="shared" ref="G2:G38" ca="1" si="0">IFERROR(NOW()-F2,"-")</f>
        <v>5.0749537032970693E-2</v>
      </c>
      <c r="H2" s="143">
        <v>45974.919386574074</v>
      </c>
      <c r="I2" s="141" t="str">
        <f>IFERROR(VLOOKUP(D2,DB!A:F,6,0),"")</f>
        <v>SCECO</v>
      </c>
      <c r="J2" s="141" t="str">
        <f>IFERROR(VLOOKUP(D2,DB!A:G,7,0),"")</f>
        <v xml:space="preserve">Weak </v>
      </c>
      <c r="K2" s="144" t="s">
        <v>39121</v>
      </c>
      <c r="L2" s="145" t="str">
        <f>IFERROR(VLOOKUP(D2,DB!A:I,9,0),"")</f>
        <v>Latis</v>
      </c>
    </row>
    <row r="3" spans="1:16382" ht="31.5" customHeight="1">
      <c r="A3" s="140" t="s">
        <v>39122</v>
      </c>
      <c r="B3" s="141" t="str">
        <f>IFERROR(VLOOKUP(D3,DB!A:K,11,0),"")</f>
        <v>R6</v>
      </c>
      <c r="C3" s="142">
        <v>1</v>
      </c>
      <c r="D3" s="141" t="s">
        <v>33892</v>
      </c>
      <c r="E3" s="159" t="s">
        <v>39123</v>
      </c>
      <c r="F3" s="143">
        <v>45974.858148148145</v>
      </c>
      <c r="G3" s="105">
        <f t="shared" ca="1" si="0"/>
        <v>0.10439537037018454</v>
      </c>
      <c r="H3" s="143">
        <v>45974.858148148145</v>
      </c>
      <c r="I3" s="141" t="str">
        <f>IFERROR(VLOOKUP(D3,DB!A:F,6,0),"")</f>
        <v>SCECO</v>
      </c>
      <c r="J3" s="141" t="str">
        <f>IFERROR(VLOOKUP(D3,DB!A:G,7,0),"")</f>
        <v>Vandalized+No BB Design</v>
      </c>
      <c r="K3" s="144" t="s">
        <v>39124</v>
      </c>
      <c r="L3" s="145" t="str">
        <f>IFERROR(VLOOKUP(D3,DB!A:I,9,0),"")</f>
        <v>Latis</v>
      </c>
    </row>
    <row r="4" spans="1:16382" ht="31.5" customHeight="1">
      <c r="A4" s="140"/>
      <c r="B4" s="141" t="str">
        <f>IFERROR(VLOOKUP(D4,DB!A:K,11,0),"")</f>
        <v/>
      </c>
      <c r="C4" s="142"/>
      <c r="D4" s="141"/>
      <c r="E4" s="124"/>
      <c r="F4" s="143"/>
      <c r="G4" s="105">
        <f t="shared" ca="1" si="0"/>
        <v>45974.962543518515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45974.962543518515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45974.962543518515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45974.962543518515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45974.962543518515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45974.962543518515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45974.962543518515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45974.962543518515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45974.962543518515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45974.962543518515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45974.962543518515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45974.962543518515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45974.962543518515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45974.962543518515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45974.962543518515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45974.962543518515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45974.962543518515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45974.962543518515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45974.962543518515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45974.962543518515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45974.962543518515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45974.962543518515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45974.962543518515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45974.962543518515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45974.962543518515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45974.962543518515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45974.962543518515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45974.962543518515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45974.962543518515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45974.962543518515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45974.962543518515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45974.962543518515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45974.962543518515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45974.962543518515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45974.962543518515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45974.962543518515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45974.962543518515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45974.962543518515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45974.962543518515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45974.962543518515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45974.962543518515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45974.962543518515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45974.962543518515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45974.962543518515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45974.962543518515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45974.962543518515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45974.962543518515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45974.962543518515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45974.962543518515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45974.962543518515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45974.962543518515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45974.962543518515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45974.962543518515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45974.962543518515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45974.962543518515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45974.962543518515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45974.962543518515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45974.962543518515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45974.962543518515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45974.962543518515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45974.962543518515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45974.962543518515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45974.962543518515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45974.962543518515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45974.962543518515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45974.962543518515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45974.962543518515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45974.962543518515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45974.962543518515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45974.962543518515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45974.962543518515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45974.962543518515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45974.962543518515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45974.962543518515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45974.962543518515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45974.962543518515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45974.962543518515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45974.962543518515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45974.962543518515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45974.962543518515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45974.962543518515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45974.962543518515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45974.962543518515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45974.962543518515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45974.962543518515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45974.962543518515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45974.962543518515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45974.962543518515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45974.962543518515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45974.962543518515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45974.962543518515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45974.962543518515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45974.962543518515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45974.962543518515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45974.962543518515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45974.962543518515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45974.962543518515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45974.962543518515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45974.962543518515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45974.962543518515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45974.962543518515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45974.962543518515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45974.962543518515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45974.962543518515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45974.962543518515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45974.962543518515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45974.962543518515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45974.962543518515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45974.962543518515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45974.962543518515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45974.962543518515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45974.962543518515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45974.962543518515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45974.962543518515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45974.962543518515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45974.962543518515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45974.962543518515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45974.962543518515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45974.962543518515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45974.962543518515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45974.962543518515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45974.962543518515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45974.962543518515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45974.962543518515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45974.962543518515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45974.962543518515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45974.962543518515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45974.962543518515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45974.962543518515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45974.962543518515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45974.962543518515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45974.962543518515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45974.962543518515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