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75" documentId="120_S{2AC9BD13-BADA-5192-A53E-5A8FF88502F6}" xr6:coauthVersionLast="47" xr6:coauthVersionMax="47" xr10:uidLastSave="{5C7B5B71-5B61-45E7-B566-AD15A1D26B9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<sst xmlns="http://schemas.openxmlformats.org/spreadsheetml/2006/main" count="181563" uniqueCount="39159">
  <si>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</si>
  <si>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</si>
  <si>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</si>
  <si>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</si>
  <si>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</si>
  <si>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</si>
  <si>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</si>
  <si>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</si>
  <si>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</si>
  <si>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</si>
  <si>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</si>
  <si>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</si>
  <si>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</si>
  <si>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</si>
  <si>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</si>
  <si>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</si>
  <si>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</si>
  <si>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</si>
  <si>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</si>
  <si>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</si>
  <si>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</si>
  <si>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</si>
  <si>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</si>
  <si>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</si>
  <si>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</si>
  <si>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</si>
  <si>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</si>
  <si>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</si>
  <si>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</si>
  <si>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</si>
  <si>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</si>
  <si>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</si>
  <si>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</si>
  <si>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</si>
  <si>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</si>
  <si>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</si>
  <si>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</si>
  <si>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</si>
  <si>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</si>
  <si>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</si>
  <si>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</si>
  <si>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</si>
  <si>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</si>
  <si>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</si>
  <si>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</si>
  <si>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</si>
  <si>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</si>
  <si>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</si>
  <si>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</si>
  <si>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</si>
  <si>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</si>
  <si>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</si>
  <si>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</si>
  <si>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</si>
  <si>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</si>
  <si>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</si>
  <si>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</si>
  <si>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</si>
  <si>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</si>
  <si>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</si>
  <si>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</si>
  <si>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</si>
  <si>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</si>
  <si>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</si>
  <si>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</si>
  <si>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</si>
  <si>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</si>
  <si>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</si>
  <si>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</si>
  <si>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</si>
  <si>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</si>
  <si>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</si>
  <si>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</si>
  <si>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</si>
  <si>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</si>
  <si>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</si>
  <si>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</si>
  <si>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</si>
  <si>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</si>
  <si>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</si>
  <si>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</si>
  <si>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</si>
  <si>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</si>
  <si>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</si>
  <si>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</si>
  <si>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</si>
  <si>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</si>
  <si>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</si>
  <si>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</si>
  <si>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</si>
  <si>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</si>
  <si>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</si>
  <si>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</si>
  <si>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</si>
  <si>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</si>
  <si>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</si>
  <si>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</si>
  <si>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</si>
  <si>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</si>
  <si>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</si>
  <si>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</si>
  <si>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</si>
  <si>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</si>
  <si>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</si>
  <si>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</si>
  <si>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</si>
  <si>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</si>
  <si>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</si>
  <si>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</si>
  <si>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</si>
  <si>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</si>
  <si>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</si>
  <si>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</si>
  <si>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</si>
  <si>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</si>
  <si>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</si>
  <si>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</si>
  <si>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</si>
  <si>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</si>
  <si>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</si>
  <si>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</si>
  <si>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</si>
  <si>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</si>
  <si>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</si>
  <si>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</si>
  <si>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</si>
  <si>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</si>
  <si>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</si>
  <si>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</si>
  <si>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</si>
  <si>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</si>
  <si>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</si>
  <si>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</si>
  <si>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</si>
  <si>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</si>
  <si>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</si>
  <si>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</si>
  <si>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</si>
  <si>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</si>
  <si>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</si>
  <si>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</si>
  <si>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</si>
  <si>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</si>
  <si>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</si>
  <si>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</si>
  <si>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</si>
  <si>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</si>
  <si>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</si>
  <si>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</si>
  <si>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</si>
  <si>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</si>
  <si>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</si>
  <si>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</si>
  <si>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</si>
  <si>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</si>
  <si>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</si>
  <si>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</si>
  <si>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</si>
  <si>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</si>
  <si>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</si>
  <si>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</si>
  <si>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</si>
  <si>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</si>
  <si>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</si>
  <si>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</si>
  <si>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</si>
  <si>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</si>
  <si>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</si>
  <si>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</si>
  <si>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</si>
  <si>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</si>
  <si>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</si>
  <si>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</si>
  <si>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</si>
  <si>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</si>
  <si>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</si>
  <si>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</si>
  <si>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</si>
  <si>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</si>
  <si>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</si>
  <si>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</si>
  <si>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</si>
  <si>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</si>
  <si>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</si>
  <si>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</si>
  <si>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</si>
  <si>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</si>
  <si>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</si>
  <si>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</si>
  <si>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</si>
  <si>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</si>
  <si>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</si>
  <si>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</si>
  <si>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</si>
  <si>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</si>
  <si>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</si>
  <si>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</si>
  <si>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</si>
  <si>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</si>
  <si>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</si>
  <si>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</si>
  <si>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</si>
  <si>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</si>
  <si>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</si>
  <si>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</si>
  <si>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</si>
  <si>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</si>
  <si>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</si>
  <si>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</si>
  <si>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</si>
  <si>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</si>
  <si>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</si>
  <si>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</si>
  <si>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</si>
  <si>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</si>
  <si>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</si>
  <si>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</si>
  <si>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</si>
  <si>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</si>
  <si>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</si>
  <si>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</si>
  <si>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</si>
  <si>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</si>
  <si>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</si>
  <si>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</si>
  <si>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</si>
  <si>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</si>
  <si>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</si>
  <si>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</si>
  <si>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</si>
  <si>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</si>
  <si>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</si>
  <si>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</si>
  <si>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</si>
  <si>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</si>
  <si>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</si>
  <si>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</si>
  <si>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</si>
  <si>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</si>
  <si>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</si>
  <si>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</si>
  <si>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</si>
  <si>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</si>
  <si>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</si>
  <si>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</si>
  <si>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</si>
  <si>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</si>
  <si>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</si>
  <si>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</si>
  <si>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</si>
  <si>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</si>
  <si>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</si>
  <si>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</si>
  <si>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</si>
  <si>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</si>
  <si>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</si>
  <si>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</si>
  <si>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</si>
  <si>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</si>
  <si>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</si>
  <si>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</si>
  <si>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</si>
  <si>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</si>
  <si>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</si>
  <si>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</si>
  <si>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</si>
  <si>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</si>
  <si>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</si>
  <si>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</si>
  <si>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</si>
  <si>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</si>
  <si>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</si>
  <si>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</si>
  <si>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</si>
  <si>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</si>
  <si>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</si>
  <si>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</si>
  <si>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</si>
  <si>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</si>
  <si>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</si>
  <si>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</si>
  <si>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</si>
  <si>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</si>
  <si>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</si>
  <si>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</si>
  <si>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</si>
  <si>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</si>
  <si>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</si>
  <si>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</si>
  <si>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</si>
  <si>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</si>
  <si>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</si>
  <si>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</si>
  <si>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</si>
  <si>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</si>
  <si>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</si>
  <si>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</si>
  <si>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</si>
  <si>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</si>
  <si>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</si>
  <si>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</si>
  <si>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</si>
  <si>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</si>
  <si>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</si>
  <si>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</si>
  <si>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</si>
  <si>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</si>
  <si>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</si>
  <si>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</si>
  <si>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</si>
  <si>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</si>
  <si>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</si>
  <si>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</si>
  <si>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</si>
  <si>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</si>
  <si>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</si>
  <si>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</si>
  <si>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</si>
  <si>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</si>
  <si>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</si>
  <si>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</si>
  <si>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</si>
  <si>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</si>
  <si>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</si>
  <si>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</si>
  <si>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</si>
  <si>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</si>
  <si>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</si>
  <si>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</si>
  <si>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</si>
  <si>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</si>
  <si>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</si>
  <si>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</si>
  <si>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</si>
  <si>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</si>
  <si>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</si>
  <si>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</si>
  <si>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</si>
  <si>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</si>
  <si>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</si>
  <si>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</si>
  <si>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</si>
  <si>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</si>
  <si>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</si>
  <si>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</si>
  <si>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</si>
  <si>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</si>
  <si>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</si>
  <si>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</si>
  <si>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</si>
  <si>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</si>
  <si>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</si>
  <si>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</si>
  <si>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</si>
  <si>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</si>
  <si>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</si>
  <si>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</si>
  <si>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</si>
  <si>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</si>
  <si>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</si>
  <si>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</si>
  <si>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</si>
  <si>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</si>
  <si>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</si>
  <si>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</si>
  <si>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</si>
  <si>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</si>
  <si>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</si>
  <si>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</si>
  <si>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</si>
  <si>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</si>
  <si>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</si>
  <si>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</si>
  <si>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</si>
  <si>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</si>
  <si>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</si>
  <si>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</si>
  <si>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</si>
  <si>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</si>
  <si>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</si>
  <si>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</si>
  <si>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</si>
  <si>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</si>
  <si>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</si>
  <si>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</si>
  <si>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</si>
  <si>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</si>
  <si>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</si>
  <si>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</si>
  <si>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</si>
  <si>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</si>
  <si>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</si>
  <si>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</si>
  <si>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</si>
  <si>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</si>
  <si>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</si>
  <si>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</si>
  <si>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</si>
  <si>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</si>
  <si>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</si>
  <si>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</si>
  <si>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</si>
  <si>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</si>
  <si>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</si>
  <si>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</si>
  <si>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</si>
  <si>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</si>
  <si>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</si>
  <si>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</si>
  <si>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</si>
  <si>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</si>
  <si>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</si>
  <si>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</si>
  <si>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</si>
  <si>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</si>
  <si>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</si>
  <si>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</si>
  <si>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</si>
  <si>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</si>
  <si>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</si>
  <si>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</si>
  <si>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</si>
  <si>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</si>
  <si>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</si>
  <si>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</si>
  <si>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</si>
  <si>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</si>
  <si>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</si>
  <si>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</si>
  <si>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</si>
  <si>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</si>
  <si>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</si>
  <si>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</si>
  <si>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</si>
  <si>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</si>
  <si>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</si>
  <si>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</si>
  <si>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</si>
  <si>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</si>
  <si>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</si>
  <si>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</si>
  <si>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</si>
  <si>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</si>
  <si>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</si>
  <si>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</si>
  <si>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</si>
  <si>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</si>
  <si>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</si>
  <si>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</si>
  <si>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</si>
  <si>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</si>
  <si>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</si>
  <si>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</si>
  <si>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</si>
  <si>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</si>
  <si>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</si>
  <si>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</si>
  <si>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</si>
  <si>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</si>
  <si>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</si>
  <si>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</si>
  <si>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</si>
  <si>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</si>
  <si>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</si>
  <si>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</si>
  <si>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</si>
  <si>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</si>
  <si>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</si>
  <si>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</si>
  <si>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</si>
  <si>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</si>
  <si>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</si>
  <si>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</si>
  <si>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</si>
  <si>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</si>
  <si>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</si>
  <si>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</si>
  <si>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</si>
  <si>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</si>
  <si>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</si>
  <si>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</si>
  <si>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</si>
  <si>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</si>
  <si>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</si>
  <si>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</si>
  <si>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</si>
  <si>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</si>
  <si>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</si>
  <si>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</si>
  <si>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</si>
  <si>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</si>
  <si>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</si>
  <si>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</si>
  <si>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</si>
  <si>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</si>
  <si>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</si>
  <si>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</si>
  <si>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</si>
  <si>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</si>
  <si>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</si>
  <si>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</si>
  <si>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</si>
  <si>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</si>
  <si>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</si>
  <si>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</si>
  <si>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</si>
  <si>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</si>
  <si>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</si>
  <si>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</si>
  <si>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</si>
  <si>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</si>
  <si>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</si>
  <si>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</si>
  <si>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</si>
  <si>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</si>
  <si>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</si>
  <si>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</si>
  <si>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</si>
  <si>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</si>
  <si>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</si>
  <si>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</si>
  <si>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</si>
  <si>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</si>
  <si>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</si>
  <si>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</si>
  <si>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</si>
  <si>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</si>
  <si>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</si>
  <si>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</si>
  <si>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</si>
  <si>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</si>
  <si>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</si>
  <si>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</si>
  <si>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</si>
  <si>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</si>
  <si>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</si>
  <si>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</si>
  <si>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</si>
  <si>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</si>
  <si>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</si>
  <si>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</si>
  <si>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</si>
  <si>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</si>
  <si>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</si>
  <si>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</si>
  <si>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</si>
  <si>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</si>
  <si>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</si>
  <si>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</si>
  <si>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</si>
  <si>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</si>
  <si>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</si>
  <si>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</si>
  <si>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</si>
  <si>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</si>
  <si>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</si>
  <si>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</si>
  <si>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</si>
  <si>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</si>
  <si>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</si>
  <si>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</si>
  <si>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</si>
  <si>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</si>
  <si>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</si>
  <si>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</si>
  <si>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</si>
  <si>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</si>
  <si>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</si>
  <si>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</si>
  <si>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</si>
  <si>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</si>
  <si>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</si>
  <si>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</si>
  <si>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</si>
  <si>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</si>
  <si>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</si>
  <si>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</si>
  <si>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</si>
  <si>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</si>
  <si>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</si>
  <si>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</si>
  <si>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</si>
  <si>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</si>
  <si>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</si>
  <si>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</si>
  <si>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</si>
  <si>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</si>
  <si>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</si>
  <si>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</si>
  <si>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</si>
  <si>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</si>
  <si>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</si>
  <si>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</si>
  <si>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</si>
  <si>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</si>
  <si>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</si>
  <si>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</si>
  <si>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</si>
  <si>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</si>
  <si>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</si>
  <si>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</si>
  <si>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</si>
  <si>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</si>
  <si>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</si>
  <si>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</si>
  <si>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</si>
  <si>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</si>
  <si>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</si>
  <si>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</si>
  <si>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</si>
  <si>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</si>
  <si>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</si>
  <si>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</si>
  <si>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</si>
  <si>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</si>
  <si>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</si>
  <si>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</si>
  <si>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</si>
  <si>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</si>
  <si>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</si>
  <si>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</si>
  <si>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</si>
  <si>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</si>
  <si>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</si>
  <si>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</si>
  <si>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</si>
  <si>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</si>
  <si>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</si>
  <si>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</si>
  <si>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</si>
  <si>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</si>
  <si>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</si>
  <si>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</si>
  <si>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</si>
  <si>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</si>
  <si>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</si>
  <si>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</si>
  <si>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</si>
  <si>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</si>
  <si>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</si>
  <si>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</si>
  <si>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</si>
  <si>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</si>
  <si>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</si>
  <si>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</si>
  <si>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</si>
  <si>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</si>
  <si>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</si>
  <si>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</si>
  <si>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</si>
  <si>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</si>
  <si>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</si>
  <si>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</si>
  <si>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</si>
  <si>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</si>
  <si>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</si>
  <si>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</si>
  <si>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</si>
  <si>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</si>
  <si>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</si>
  <si>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</si>
  <si>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</si>
  <si>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</si>
  <si>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</si>
  <si>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</si>
  <si>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</si>
  <si>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</si>
  <si>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</si>
  <si>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</si>
  <si>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</si>
  <si>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</si>
  <si>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</si>
  <si>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</si>
  <si>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</si>
  <si>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</si>
  <si>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</si>
  <si>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</si>
  <si>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</si>
  <si>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</si>
  <si>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</si>
  <si>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</si>
  <si>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</si>
  <si>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</si>
  <si>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</si>
  <si>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</si>
  <si>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</si>
  <si>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</si>
  <si>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</si>
  <si>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</si>
  <si>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</si>
  <si>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</si>
  <si>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</si>
  <si>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</si>
  <si>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</si>
  <si>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</si>
  <si>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</si>
  <si>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</si>
  <si>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</si>
  <si>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</si>
  <si>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</si>
  <si>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</si>
  <si>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</si>
  <si>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</si>
  <si>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</si>
  <si>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</si>
  <si>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</si>
  <si>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</si>
  <si>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</si>
  <si>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</si>
  <si>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</si>
  <si>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</si>
  <si>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</si>
  <si>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</si>
  <si>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</si>
  <si>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</si>
  <si>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</si>
  <si>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</si>
  <si>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</si>
  <si>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</si>
  <si>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</si>
  <si>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</si>
  <si>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</si>
  <si>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</si>
  <si>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</si>
  <si>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</si>
  <si>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</si>
  <si>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</si>
  <si>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</si>
  <si>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</si>
  <si>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</si>
  <si>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</si>
  <si>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</si>
  <si>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</si>
  <si>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</si>
  <si>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</si>
  <si>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</si>
  <si>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</si>
  <si>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</si>
  <si>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</si>
  <si>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</si>
  <si>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</si>
  <si>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</si>
  <si>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</si>
  <si>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</si>
  <si>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</si>
  <si>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</si>
  <si>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</si>
  <si>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</si>
  <si>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</si>
  <si>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</si>
  <si>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</si>
  <si>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</si>
  <si>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</si>
  <si>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</si>
  <si>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</si>
  <si>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</si>
  <si>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</si>
  <si>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</si>
  <si>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</si>
  <si>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</si>
  <si>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</si>
  <si>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</si>
  <si>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</si>
  <si>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</si>
  <si>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</si>
  <si>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</si>
  <si>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</si>
  <si>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</si>
  <si>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</si>
  <si>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</si>
  <si>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</si>
  <si>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</si>
  <si>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</si>
  <si>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</si>
  <si>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</si>
  <si>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</si>
  <si>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</si>
  <si>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</si>
  <si>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</si>
  <si>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</si>
  <si>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</si>
  <si>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</si>
  <si>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</si>
  <si>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</si>
  <si>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</si>
  <si>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</si>
  <si>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</si>
  <si>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</si>
  <si>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</si>
  <si>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</si>
  <si>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</si>
  <si>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</si>
  <si>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</si>
  <si>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</si>
  <si>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</si>
  <si>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</si>
  <si>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</si>
  <si>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</si>
  <si>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</si>
  <si>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</si>
  <si>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</si>
  <si>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</si>
  <si>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</si>
  <si>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</si>
  <si>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</si>
  <si>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</si>
  <si>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</si>
  <si>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</si>
  <si>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</si>
  <si>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</si>
  <si>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</si>
  <si>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</si>
  <si>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</si>
  <si>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</si>
  <si>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</si>
  <si>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</si>
  <si>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</si>
  <si>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</si>
  <si>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</si>
  <si>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</si>
  <si>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</si>
  <si>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</si>
  <si>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</si>
  <si>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</si>
  <si>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</si>
  <si>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</si>
  <si>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</si>
  <si>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</si>
  <si>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</si>
  <si>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</si>
  <si>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</si>
  <si>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</si>
  <si>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</si>
  <si>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</si>
  <si>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</si>
  <si>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</si>
  <si>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</si>
  <si>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</si>
  <si>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</si>
  <si>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</si>
  <si>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</si>
  <si>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</si>
  <si>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</si>
  <si>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</si>
  <si>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</si>
  <si>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</si>
  <si>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</si>
  <si>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</si>
  <si>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</si>
  <si>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</si>
  <si>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</si>
  <si>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</si>
  <si>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</si>
  <si>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</si>
  <si>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</si>
  <si>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</si>
  <si>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</si>
  <si>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</si>
  <si>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</si>
  <si>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</si>
  <si>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</si>
  <si>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</si>
  <si>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</si>
  <si>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</si>
  <si>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</si>
  <si>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</si>
  <si>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</si>
  <si>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</si>
  <si>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</si>
  <si>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</si>
  <si>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</si>
  <si>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</si>
  <si>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</si>
  <si>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</si>
  <si>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</si>
  <si>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</si>
  <si>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</si>
  <si>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</si>
  <si>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</si>
  <si>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</si>
  <si>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</si>
  <si>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</si>
  <si>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</si>
  <si>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</si>
  <si>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</si>
  <si>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</si>
  <si>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</si>
  <si>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</si>
  <si>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</si>
  <si>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</si>
  <si>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</si>
  <si>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</si>
  <si>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</si>
  <si>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</si>
  <si>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</si>
  <si>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</si>
  <si>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</si>
  <si>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</si>
  <si>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</si>
  <si>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</si>
  <si>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</si>
  <si>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</si>
  <si>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</si>
  <si>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</si>
  <si>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</si>
  <si>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</si>
  <si>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</si>
  <si>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</si>
  <si>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</si>
  <si>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</si>
  <si>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</si>
  <si>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</si>
  <si>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</si>
  <si>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</si>
  <si>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</si>
  <si>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</si>
  <si>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</si>
  <si>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</si>
  <si>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</si>
  <si>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</si>
  <si>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</si>
  <si>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</si>
  <si>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</si>
  <si>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</si>
  <si>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</si>
  <si>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</si>
  <si>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</si>
  <si>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</si>
  <si>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</si>
  <si>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</si>
  <si>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</si>
  <si>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</si>
  <si>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</si>
  <si>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</si>
  <si>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</si>
  <si>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</si>
  <si>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</si>
  <si>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</si>
  <si>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</si>
  <si>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</si>
  <si>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</si>
  <si>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</si>
  <si>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</si>
  <si>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</si>
  <si>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</si>
  <si>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</si>
  <si>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</si>
  <si>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</si>
  <si>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</si>
  <si>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</si>
  <si>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</si>
  <si>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</si>
  <si>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</si>
  <si>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</si>
  <si>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</si>
  <si>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</si>
  <si>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</si>
  <si>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</si>
  <si>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</si>
  <si>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</si>
  <si>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</si>
  <si>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</si>
  <si>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</si>
  <si>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</si>
  <si>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</si>
  <si>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</si>
  <si>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</si>
  <si>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</si>
  <si>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</si>
  <si>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</si>
  <si>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</si>
  <si>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</si>
  <si>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</si>
  <si>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</si>
  <si>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</si>
  <si>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</si>
  <si>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</si>
  <si>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</si>
  <si>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</si>
  <si>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</si>
  <si>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</si>
  <si>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</si>
  <si>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</si>
  <si>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</si>
  <si>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</si>
  <si>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</si>
  <si>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</si>
  <si>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</si>
  <si>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</si>
  <si>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</si>
  <si>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</si>
  <si>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</si>
  <si>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</si>
  <si>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</si>
  <si>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</si>
  <si>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</si>
  <si>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</si>
  <si>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</si>
  <si>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</si>
  <si>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</si>
  <si>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</si>
  <si>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</si>
  <si>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</si>
  <si>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</si>
  <si>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</si>
  <si>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</si>
  <si>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</si>
  <si>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</si>
  <si>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</si>
  <si>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</si>
  <si>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</si>
  <si>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</si>
  <si>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</si>
  <si>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</si>
  <si>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</si>
  <si>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</si>
  <si>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</si>
  <si>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</si>
  <si>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</si>
  <si>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</si>
  <si>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</si>
  <si>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</si>
  <si>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</si>
  <si>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</si>
  <si>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</si>
  <si>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</si>
  <si>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</si>
  <si>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</si>
  <si>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</si>
  <si>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</si>
  <si>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</si>
  <si>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</si>
  <si>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</si>
  <si>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</si>
  <si>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</si>
  <si>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</si>
  <si>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</si>
  <si>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</si>
  <si>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</si>
  <si>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</si>
  <si>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</si>
  <si>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</si>
  <si>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</si>
  <si>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</si>
  <si>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</si>
  <si>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</si>
  <si>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</si>
  <si>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</si>
  <si>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</si>
  <si>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</si>
  <si>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</si>
  <si>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</si>
  <si>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</si>
  <si>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</si>
  <si>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</si>
  <si>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</si>
  <si>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</si>
  <si>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</si>
  <si>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</si>
  <si>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</si>
  <si>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</si>
  <si>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</si>
  <si>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</si>
  <si>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</si>
  <si>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</si>
  <si>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</si>
  <si>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</si>
  <si>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</si>
  <si>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</si>
  <si>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</si>
  <si>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</si>
  <si>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</si>
  <si>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</si>
  <si>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</si>
  <si>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</si>
  <si>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</si>
  <si>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</si>
  <si>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</si>
  <si>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</si>
  <si>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</si>
  <si>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</si>
  <si>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</si>
  <si>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</si>
  <si>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</si>
  <si>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</si>
  <si>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</si>
  <si>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</si>
  <si>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</si>
  <si>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</si>
  <si>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</si>
  <si>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</si>
  <si>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</si>
  <si>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</si>
  <si>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</si>
  <si>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</si>
  <si>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</si>
  <si>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</si>
  <si>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</si>
  <si>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</si>
  <si>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</si>
  <si>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</si>
  <si>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</si>
  <si>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</si>
  <si>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</si>
  <si>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</si>
  <si>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</si>
  <si>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</si>
  <si>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</si>
  <si>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</si>
  <si>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</si>
  <si>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</si>
  <si>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</si>
  <si>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</si>
  <si>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</si>
  <si>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</si>
  <si>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</si>
  <si>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</si>
  <si>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</si>
  <si>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</si>
  <si>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</si>
  <si>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</si>
  <si>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</si>
  <si>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</si>
  <si>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</si>
  <si>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</si>
  <si>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</si>
  <si>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</si>
  <si>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</si>
  <si>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</si>
  <si>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</si>
  <si>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</si>
  <si>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</si>
  <si>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</si>
  <si>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</si>
  <si>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</si>
  <si>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</si>
  <si>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</si>
  <si>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</si>
  <si>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</si>
  <si>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</si>
  <si>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</si>
  <si>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</si>
  <si>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</si>
  <si>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</si>
  <si>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</si>
  <si>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</si>
  <si>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</si>
  <si>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</si>
  <si>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</si>
  <si>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</si>
  <si>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</si>
  <si>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</si>
  <si>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</si>
  <si>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</si>
  <si>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</si>
  <si>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</si>
  <si>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</si>
  <si>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</si>
  <si>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</si>
  <si>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</si>
  <si>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</si>
  <si>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</si>
  <si>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</si>
  <si>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</si>
  <si>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</si>
  <si>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</si>
  <si>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</si>
  <si>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</si>
  <si>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</si>
  <si>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</si>
  <si>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</si>
  <si>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</si>
  <si>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</si>
  <si>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</si>
  <si>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</si>
  <si>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</si>
  <si>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</si>
  <si>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</si>
  <si>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</si>
  <si>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</si>
  <si>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</si>
  <si>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</si>
  <si>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</si>
  <si>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</si>
  <si>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</si>
  <si>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</si>
  <si>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</si>
  <si>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</si>
  <si>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</si>
  <si>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</si>
  <si>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</si>
  <si>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</si>
  <si>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</si>
  <si>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</si>
  <si>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</si>
  <si>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</si>
  <si>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</si>
  <si>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</si>
  <si>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</si>
  <si>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</si>
  <si>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</si>
  <si>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</si>
  <si>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</si>
  <si>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</si>
  <si>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</si>
  <si>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</si>
  <si>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</si>
  <si>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</si>
  <si>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</si>
  <si>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</si>
  <si>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</si>
  <si>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</si>
  <si>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</si>
  <si>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</si>
  <si>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</si>
  <si>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</si>
  <si>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</si>
  <si>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</si>
  <si>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</si>
  <si>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</si>
  <si>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</si>
  <si>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</si>
  <si>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</si>
  <si>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</si>
  <si>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</si>
  <si>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</si>
  <si>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</si>
  <si>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</si>
  <si>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</si>
  <si>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</si>
  <si>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</si>
  <si>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</si>
  <si>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</si>
  <si>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</si>
  <si>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</si>
  <si>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</si>
  <si>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</si>
  <si>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</si>
  <si>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</si>
  <si>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</si>
  <si>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</si>
  <si>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</si>
  <si>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</si>
  <si>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</si>
  <si>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</si>
  <si>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</si>
  <si>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</si>
  <si>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</si>
  <si>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</si>
  <si>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</si>
  <si>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</si>
  <si>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</si>
  <si>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</si>
  <si>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</si>
  <si>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</si>
  <si>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</si>
  <si>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</si>
  <si>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</si>
  <si>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</si>
  <si>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</si>
  <si>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</si>
  <si>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</si>
  <si>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</si>
  <si>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</si>
  <si>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</si>
  <si>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</si>
  <si>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</si>
  <si>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</si>
  <si>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</si>
  <si>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</si>
  <si>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</si>
  <si>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</si>
  <si>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</si>
  <si>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</si>
  <si>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</si>
  <si>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</si>
  <si>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</si>
  <si>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</si>
  <si>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</si>
  <si>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</si>
  <si>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</si>
  <si>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</si>
  <si>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</si>
  <si>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</si>
  <si>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</si>
  <si>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</si>
  <si>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</si>
  <si>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</si>
  <si>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</si>
  <si>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</si>
  <si>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</si>
  <si>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</si>
  <si>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</si>
  <si>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</si>
  <si>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</si>
  <si>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</si>
  <si>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</si>
  <si>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</si>
  <si>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</si>
  <si>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</si>
  <si>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</si>
  <si>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</si>
  <si>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</si>
  <si>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</si>
  <si>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</si>
  <si>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</si>
  <si>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</si>
  <si>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</si>
  <si>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</si>
  <si>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</si>
  <si>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</si>
  <si>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</si>
  <si>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</si>
  <si>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</si>
  <si>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</si>
  <si>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</si>
  <si>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</si>
  <si>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</si>
  <si>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</si>
  <si>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</si>
  <si>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</si>
  <si>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</si>
  <si>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</si>
  <si>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</si>
  <si>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</si>
  <si>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</si>
  <si>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</si>
  <si>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</si>
  <si>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</si>
  <si>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</si>
  <si>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</si>
  <si>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</si>
  <si>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</si>
  <si>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</si>
  <si>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</si>
  <si>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</si>
  <si>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</si>
  <si>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</si>
  <si>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</si>
  <si>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</si>
  <si>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</si>
  <si>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</si>
  <si>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</si>
  <si>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</si>
  <si>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</si>
  <si>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</si>
  <si>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</si>
  <si>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</si>
  <si>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</si>
  <si>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</si>
  <si>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</si>
  <si>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</si>
  <si>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</si>
  <si>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</si>
  <si>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</si>
  <si>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</si>
  <si>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</si>
  <si>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</si>
  <si>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</si>
  <si>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</si>
  <si>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</si>
  <si>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</si>
  <si>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</si>
  <si>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</si>
  <si>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</si>
  <si>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</si>
  <si>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</si>
  <si>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</si>
  <si>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</si>
  <si>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</si>
  <si>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</si>
  <si>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</si>
  <si>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</si>
  <si>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</si>
  <si>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</si>
  <si>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</si>
  <si>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</si>
  <si>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</si>
  <si>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</si>
  <si>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</si>
  <si>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</si>
  <si>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</si>
  <si>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</si>
  <si>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</si>
  <si>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</si>
  <si>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</si>
  <si>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</si>
  <si>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</si>
  <si>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</si>
  <si>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</si>
  <si>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</si>
  <si>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</si>
  <si>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</si>
  <si>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</si>
  <si>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</si>
  <si>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</si>
  <si>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</si>
  <si>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</si>
  <si>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</si>
  <si>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</si>
  <si>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</si>
  <si>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</si>
  <si>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</si>
  <si>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</si>
  <si>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</si>
  <si>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</si>
  <si>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</si>
  <si>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</si>
  <si>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</si>
  <si>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</si>
  <si>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</si>
  <si>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</si>
  <si>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</si>
  <si>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</si>
  <si>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</si>
  <si>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</si>
  <si>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</si>
  <si>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</si>
  <si>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</si>
  <si>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</si>
  <si>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</si>
  <si>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</si>
  <si>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</si>
  <si>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</si>
  <si>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</si>
  <si>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</si>
  <si>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</si>
  <si>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</si>
  <si>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</si>
  <si>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</si>
  <si>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</si>
  <si>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</si>
  <si>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</si>
  <si>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</si>
  <si>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</si>
  <si>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</si>
  <si>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</si>
  <si>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</si>
  <si>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</si>
  <si>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</si>
  <si>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</si>
  <si>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</si>
  <si>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</si>
  <si>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</si>
  <si>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</si>
  <si>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</si>
  <si>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</si>
  <si>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</si>
  <si>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</si>
  <si>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</si>
  <si>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</si>
  <si>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</si>
  <si>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</si>
  <si>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</si>
  <si>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</si>
  <si>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</si>
  <si>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</si>
  <si>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</si>
  <si>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</si>
  <si>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</si>
  <si>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</si>
  <si>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</si>
  <si>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</si>
  <si>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</si>
  <si>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</si>
  <si>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</si>
  <si>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</si>
  <si>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</si>
  <si>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</si>
  <si>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</si>
  <si>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</si>
  <si>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</si>
  <si>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</si>
  <si>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</si>
  <si>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</si>
  <si>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</si>
  <si>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</si>
  <si>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</si>
  <si>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</si>
  <si>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</si>
  <si>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</si>
  <si>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</si>
  <si>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</si>
  <si>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</si>
  <si>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</si>
  <si>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</si>
  <si>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</si>
  <si>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</si>
  <si>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</si>
  <si>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</si>
  <si>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</si>
  <si>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</si>
  <si>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</si>
  <si>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</si>
  <si>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</si>
  <si>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</si>
  <si>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</si>
  <si>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</si>
  <si>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</si>
  <si>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</si>
  <si>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</si>
  <si>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</si>
  <si>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</si>
  <si>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</si>
  <si>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</si>
  <si>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</si>
  <si>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</si>
  <si>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</si>
  <si>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</si>
  <si>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</si>
  <si>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</si>
  <si>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</si>
  <si>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</si>
  <si>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</si>
  <si>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</si>
  <si>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</si>
  <si>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</si>
  <si>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</si>
  <si>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</si>
  <si>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</si>
  <si>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</si>
  <si>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</si>
  <si>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</si>
  <si>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</si>
  <si>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</si>
  <si>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</si>
  <si>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</si>
  <si>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</si>
  <si>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</si>
  <si>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</si>
  <si>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</si>
  <si>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</si>
  <si>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</si>
  <si>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</si>
  <si>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</si>
  <si>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</si>
  <si>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</si>
  <si>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</si>
  <si>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</si>
  <si>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</si>
  <si>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</si>
  <si>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</si>
  <si>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</si>
  <si>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</si>
  <si>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</si>
  <si>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</si>
  <si>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</si>
  <si>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</si>
  <si>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</si>
  <si>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</si>
  <si>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</si>
  <si>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</si>
  <si>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</si>
  <si>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</si>
  <si>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</si>
  <si>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</si>
  <si>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</si>
  <si>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</si>
  <si>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</si>
  <si>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</si>
  <si>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</si>
  <si>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</si>
  <si>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</si>
  <si>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</si>
  <si>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</si>
  <si>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</si>
  <si>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</si>
  <si>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</si>
  <si>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</si>
  <si>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</si>
  <si>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</si>
  <si>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</si>
  <si>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</si>
  <si>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</si>
  <si>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</si>
  <si>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</si>
  <si>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</si>
  <si>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</si>
  <si>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</si>
  <si>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</si>
  <si>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</si>
  <si>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</si>
  <si>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</si>
  <si>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</si>
  <si>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</si>
  <si>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</si>
  <si>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</si>
  <si>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</si>
  <si>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</si>
  <si>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</si>
  <si>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</si>
  <si>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</si>
  <si>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</si>
  <si>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</si>
  <si>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</si>
  <si>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</si>
  <si>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</si>
  <si>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</si>
  <si>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</si>
  <si>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</si>
  <si>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</si>
  <si>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</si>
  <si>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</si>
  <si>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</si>
  <si>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</si>
  <si>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</si>
  <si>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</si>
  <si>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</si>
  <si>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</si>
  <si>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</si>
  <si>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</si>
  <si>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</si>
  <si>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</si>
  <si>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</si>
  <si>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</si>
  <si>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</si>
  <si>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</si>
  <si>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</si>
  <si>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</si>
  <si>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</si>
  <si>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</si>
  <si>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</si>
  <si>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</si>
  <si>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</si>
  <si>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</si>
  <si>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</si>
  <si>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</si>
  <si>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</si>
  <si>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</si>
  <si>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</si>
  <si>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</si>
  <si>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</si>
  <si>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</si>
  <si>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</si>
  <si>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</si>
  <si>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</si>
  <si>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</si>
  <si>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</si>
  <si>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</si>
  <si>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</si>
  <si>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</si>
  <si>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</si>
  <si>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</si>
  <si>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</si>
  <si>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</si>
  <si>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</si>
  <si>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</si>
  <si>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</si>
  <si>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</si>
  <si>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</si>
  <si>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</si>
  <si>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</si>
  <si>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</si>
  <si>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</si>
  <si>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</si>
  <si>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</si>
  <si>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</si>
  <si>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</si>
  <si>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</si>
  <si>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</si>
  <si>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</si>
  <si>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</si>
  <si>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</si>
  <si>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</si>
  <si>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</si>
  <si>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</si>
  <si>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</si>
  <si>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</si>
  <si>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</si>
  <si>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</si>
  <si>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</si>
  <si>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</si>
  <si>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</si>
  <si>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</si>
  <si>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</si>
  <si>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</si>
  <si>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</si>
  <si>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</si>
  <si>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</si>
  <si>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</si>
  <si>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</si>
  <si>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</si>
  <si>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</si>
  <si>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</si>
  <si>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</si>
  <si>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</si>
  <si>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</si>
  <si>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</si>
  <si>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</si>
  <si>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</si>
  <si>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</si>
  <si>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</si>
  <si>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</si>
  <si>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</si>
  <si>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</si>
  <si>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</si>
  <si>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</si>
  <si>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</si>
  <si>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</si>
  <si>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</si>
  <si>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</si>
  <si>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</si>
  <si>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</si>
  <si>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</si>
  <si>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</si>
  <si>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</si>
  <si>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</si>
  <si>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</si>
  <si>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</si>
  <si>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</si>
  <si>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</si>
  <si>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</si>
  <si>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</si>
  <si>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</si>
  <si>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</si>
  <si>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</si>
  <si>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</si>
  <si>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</si>
  <si>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</si>
  <si>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</si>
  <si>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</si>
  <si>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</si>
  <si>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</si>
  <si>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</si>
  <si>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</si>
  <si>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</si>
  <si>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</si>
  <si>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</si>
  <si>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</si>
  <si>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</si>
  <si>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</si>
  <si>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</si>
  <si>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</si>
  <si>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</si>
  <si>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</si>
  <si>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</si>
  <si>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</si>
  <si>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</si>
  <si>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</si>
  <si>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</si>
  <si>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</si>
  <si>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</si>
  <si>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</si>
  <si>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</si>
  <si>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</si>
  <si>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</si>
  <si>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</si>
  <si>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</si>
  <si>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</si>
  <si>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</si>
  <si>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</si>
  <si>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</si>
  <si>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</si>
  <si>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</si>
  <si>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</si>
  <si>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</si>
  <si>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</si>
  <si>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</si>
  <si>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</si>
  <si>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</si>
  <si>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</si>
  <si>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</si>
  <si>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</si>
  <si>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</si>
  <si>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</si>
  <si>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</si>
  <si>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</si>
  <si>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</si>
  <si>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</si>
  <si>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</si>
  <si>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</si>
  <si>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</si>
  <si>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</si>
  <si>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</si>
  <si>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</si>
  <si>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</si>
  <si>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</si>
  <si>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</si>
  <si>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</si>
  <si>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</si>
  <si>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</si>
  <si>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</si>
  <si>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</si>
  <si>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</si>
  <si>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</si>
  <si>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</si>
  <si>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</si>
  <si>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</si>
  <si>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</si>
  <si>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</si>
  <si>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</si>
  <si>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</si>
  <si>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</si>
  <si>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</si>
  <si>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</si>
  <si>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</si>
  <si>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</si>
  <si>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</si>
  <si>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</si>
  <si>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</si>
  <si>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</si>
  <si>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</si>
  <si>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</si>
  <si>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</si>
  <si>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</si>
  <si>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</si>
  <si>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</si>
  <si>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</si>
  <si>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</si>
  <si>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</si>
  <si>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</si>
  <si>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</si>
  <si>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</si>
  <si>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</si>
  <si>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</si>
  <si>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</si>
  <si>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</si>
  <si>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</si>
  <si>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</si>
  <si>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</si>
  <si>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</si>
  <si>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</si>
  <si>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</si>
  <si>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</si>
  <si>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</si>
  <si>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</si>
  <si>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</si>
  <si>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</si>
  <si>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</si>
  <si>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</si>
  <si>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</si>
  <si>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</si>
  <si>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</si>
  <si>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</si>
  <si>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</si>
  <si>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</si>
  <si>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</si>
  <si>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</si>
  <si>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</si>
  <si>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</si>
  <si>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</si>
  <si>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</si>
  <si>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</si>
  <si>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</si>
  <si>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</si>
  <si>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</si>
  <si>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</si>
  <si>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</si>
  <si>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</si>
  <si>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</si>
  <si>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</si>
  <si>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</si>
  <si>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</si>
  <si>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</si>
  <si>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</si>
  <si>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</si>
  <si>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</si>
  <si>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</si>
  <si>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</si>
  <si>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</si>
  <si>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</si>
  <si>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</si>
  <si>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</si>
  <si>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</si>
  <si>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</si>
  <si>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</si>
  <si>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</si>
  <si>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</si>
  <si>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</si>
  <si>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</si>
  <si>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</si>
  <si>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</si>
  <si>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</si>
  <si>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</si>
  <si>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</si>
  <si>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</si>
  <si>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</si>
  <si>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</si>
  <si>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</si>
  <si>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</si>
  <si>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</si>
  <si>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</si>
  <si>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</si>
  <si>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</si>
  <si>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</si>
  <si>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</si>
  <si>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</si>
  <si>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</si>
  <si>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</si>
  <si>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</si>
  <si>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</si>
  <si>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</si>
  <si>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</si>
  <si>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</si>
  <si>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</si>
  <si>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</si>
  <si>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</si>
  <si>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</si>
  <si>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</si>
  <si>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</si>
  <si>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</si>
  <si>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</si>
  <si>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</si>
  <si>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</si>
  <si>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</si>
  <si>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</si>
  <si>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</si>
  <si>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</si>
  <si>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</si>
  <si>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</si>
  <si>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</si>
  <si>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</si>
  <si>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</si>
  <si>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</si>
  <si>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</si>
  <si>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</si>
  <si>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</si>
  <si>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</si>
  <si>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</si>
  <si>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</si>
  <si>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</si>
  <si>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</si>
  <si>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</si>
  <si>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</si>
  <si>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</si>
  <si>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</si>
  <si>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</si>
  <si>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</si>
  <si>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</si>
  <si>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</si>
  <si>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</si>
  <si>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</si>
  <si>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</si>
  <si>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</si>
  <si>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</si>
  <si>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</si>
  <si>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</si>
  <si>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</si>
  <si>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</si>
  <si>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</si>
  <si>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</si>
  <si>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</si>
  <si>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</si>
  <si>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</si>
  <si>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</si>
  <si>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</si>
  <si>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</si>
  <si>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</si>
  <si>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</si>
  <si>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</si>
  <si>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</si>
  <si>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</si>
  <si>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</si>
  <si>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</si>
  <si>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</si>
  <si>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</si>
  <si>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</si>
  <si>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</si>
  <si>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</si>
  <si>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</si>
  <si>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</si>
  <si>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</si>
  <si>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</si>
  <si>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</si>
  <si>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</si>
  <si>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</si>
  <si>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</si>
  <si>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</si>
  <si>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</si>
  <si>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</si>
  <si>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</si>
  <si>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</si>
  <si>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</si>
  <si>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</si>
  <si>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</si>
  <si>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</si>
  <si>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</si>
  <si>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</si>
  <si>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</si>
  <si>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</si>
  <si>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</si>
  <si>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</si>
  <si>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</si>
  <si>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</si>
  <si>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</si>
  <si>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</si>
  <si>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</si>
  <si>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</si>
  <si>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</si>
  <si>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</si>
  <si>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</si>
  <si>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</si>
  <si>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</si>
  <si>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</si>
  <si>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</si>
  <si>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</si>
  <si>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</si>
  <si>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</si>
  <si>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</si>
  <si>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</si>
  <si>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</si>
  <si>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</si>
  <si>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</si>
  <si>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</si>
  <si>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</si>
  <si>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</si>
  <si>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</si>
  <si>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</si>
  <si>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</si>
  <si>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</si>
  <si>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</si>
  <si>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</si>
  <si>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</si>
  <si>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</si>
  <si>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</si>
  <si>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</si>
  <si>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</si>
  <si>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</si>
  <si>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</si>
  <si>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</si>
  <si>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</si>
  <si>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</si>
  <si>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</si>
  <si>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</si>
  <si>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</si>
  <si>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</si>
  <si>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</si>
  <si>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</si>
  <si>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</si>
  <si>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</si>
  <si>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</si>
  <si>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</si>
  <si>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</si>
  <si>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</si>
  <si>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</si>
  <si>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</si>
  <si>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</si>
  <si>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</si>
  <si>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</si>
  <si>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</si>
  <si>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</si>
  <si>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</si>
  <si>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</si>
  <si>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</si>
  <si>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</si>
  <si>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</si>
  <si>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</si>
  <si>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</si>
  <si>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</si>
  <si>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</si>
  <si>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</si>
  <si>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</si>
  <si>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</si>
  <si>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</si>
  <si>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</si>
  <si>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</si>
  <si>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</si>
  <si>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</si>
  <si>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</si>
  <si>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</si>
  <si>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</si>
  <si>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</si>
  <si>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</si>
  <si>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</si>
  <si>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</si>
  <si>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</si>
  <si>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</si>
  <si>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</si>
  <si>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</si>
  <si>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</si>
  <si>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</si>
  <si>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</si>
  <si>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</si>
  <si>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</si>
  <si>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</si>
  <si>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</si>
  <si>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</si>
  <si>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</si>
  <si>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</si>
  <si>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</si>
  <si>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</si>
  <si>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</si>
  <si>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</si>
  <si>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</si>
  <si>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</si>
  <si>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</si>
  <si>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</si>
  <si>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</si>
  <si>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</si>
  <si>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</si>
  <si>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</si>
  <si>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</si>
  <si>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</si>
  <si>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</si>
  <si>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</si>
  <si>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</si>
  <si>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</si>
  <si>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</si>
  <si>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</si>
  <si>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</si>
  <si>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</si>
  <si>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</si>
  <si>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</si>
  <si>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</si>
  <si>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</si>
  <si>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</si>
  <si>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</si>
  <si>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</si>
  <si>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</si>
  <si>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</si>
  <si>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</si>
  <si>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</si>
  <si>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</si>
  <si>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</si>
  <si>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</si>
  <si>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</si>
  <si>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</si>
  <si>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</si>
  <si>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</si>
  <si>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</si>
  <si>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</si>
  <si>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</si>
  <si>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</si>
  <si>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</si>
  <si>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</si>
  <si>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</si>
  <si>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</si>
  <si>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</si>
  <si>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</si>
  <si>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</si>
  <si>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</si>
  <si>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</si>
  <si>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</si>
  <si>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</si>
  <si>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</si>
  <si>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</si>
  <si>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</si>
  <si>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</si>
  <si>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</si>
  <si>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</si>
  <si>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</si>
  <si>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</si>
  <si>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</si>
  <si>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</si>
  <si>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</si>
  <si>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</si>
  <si>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</si>
  <si>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</si>
  <si>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</si>
  <si>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</si>
  <si>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</si>
  <si>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</si>
  <si>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</si>
  <si>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</si>
  <si>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</si>
  <si>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</si>
  <si>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</si>
  <si>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</si>
  <si>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</si>
  <si>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</si>
  <si>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</si>
  <si>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</si>
  <si>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</si>
  <si>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</si>
  <si>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</si>
  <si>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</si>
  <si>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</si>
  <si>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</si>
  <si>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</si>
  <si>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</si>
  <si>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</si>
  <si>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</si>
  <si>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</si>
  <si>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</si>
  <si>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</si>
  <si>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</si>
  <si>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</si>
  <si>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</si>
  <si>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</si>
  <si>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</si>
  <si>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</si>
  <si>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</si>
  <si>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</si>
  <si>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</si>
  <si>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</si>
  <si>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</si>
  <si>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</si>
  <si>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</si>
  <si>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</si>
  <si>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</si>
  <si>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</si>
  <si>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</si>
  <si>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</si>
  <si>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</si>
  <si>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</si>
  <si>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</si>
  <si>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</si>
  <si>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</si>
  <si>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</si>
  <si>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</si>
  <si>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</si>
  <si>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</si>
  <si>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</si>
  <si>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</si>
  <si>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</si>
  <si>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</si>
  <si>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</si>
  <si>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</si>
  <si>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</si>
  <si>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</si>
  <si>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</si>
  <si>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</si>
  <si>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</si>
  <si>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</si>
  <si>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</si>
  <si>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</si>
  <si>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</si>
  <si>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</si>
  <si>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</si>
  <si>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</si>
  <si>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</si>
  <si>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</si>
  <si>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</si>
  <si>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</si>
  <si>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</si>
  <si>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</si>
  <si>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</si>
  <si>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</si>
  <si>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</si>
  <si>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</si>
  <si>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</si>
  <si>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</si>
  <si>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</si>
  <si>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</si>
  <si>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</si>
  <si>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</si>
  <si>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</si>
  <si>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</si>
  <si>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</si>
  <si>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</si>
  <si>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</si>
  <si>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</si>
  <si>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</si>
  <si>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</si>
  <si>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</si>
  <si>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</si>
  <si>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</si>
  <si>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</si>
  <si>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</si>
  <si>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</si>
  <si>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</si>
  <si>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</si>
  <si>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</si>
  <si>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</si>
  <si>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</si>
  <si>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</si>
  <si>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</si>
  <si>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</si>
  <si>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</si>
  <si>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</si>
  <si>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</si>
  <si>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</si>
  <si>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</si>
  <si>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</si>
  <si>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</si>
  <si>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</si>
  <si>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</si>
  <si>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</si>
  <si>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</si>
  <si>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</si>
  <si>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</si>
  <si>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</si>
  <si>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</si>
  <si>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</si>
  <si>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</si>
  <si>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</si>
  <si>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</si>
  <si>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</si>
  <si>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</si>
  <si>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</si>
  <si>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</si>
  <si>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</si>
  <si>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</si>
  <si>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</si>
  <si>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</si>
  <si>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</si>
  <si>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</si>
  <si>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</si>
  <si>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</si>
  <si>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</si>
  <si>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</si>
  <si>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</si>
  <si>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</si>
  <si>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</si>
  <si>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</si>
  <si>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</si>
  <si>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</si>
  <si>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</si>
  <si>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</si>
  <si>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</si>
  <si>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</si>
  <si>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</si>
  <si>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</si>
  <si>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</si>
  <si>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</si>
  <si>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</si>
  <si>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</si>
  <si>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</si>
  <si>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</si>
  <si>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</si>
  <si>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</si>
  <si>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</si>
  <si>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</si>
  <si>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</si>
  <si>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</si>
  <si>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</si>
  <si>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</si>
  <si>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</si>
  <si>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</si>
  <si>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</si>
  <si>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</si>
  <si>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</si>
  <si>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</si>
  <si>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</si>
  <si>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</si>
  <si>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</si>
  <si>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</si>
  <si>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</si>
  <si>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</si>
  <si>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</si>
  <si>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</si>
  <si>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</si>
  <si>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</si>
  <si>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</si>
  <si>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</si>
  <si>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</si>
  <si>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</si>
  <si>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</si>
  <si>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</si>
  <si>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</si>
  <si>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</si>
  <si>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</si>
  <si>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</si>
  <si>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</si>
  <si>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</si>
  <si>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</si>
  <si>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</si>
  <si>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</si>
  <si>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</si>
  <si>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</si>
  <si>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</si>
  <si>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</si>
  <si>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</si>
  <si>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</si>
  <si>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</si>
  <si>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</si>
  <si>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</si>
  <si>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</si>
  <si>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</si>
  <si>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</si>
  <si>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</si>
  <si>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</si>
  <si>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</si>
  <si>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</si>
  <si>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</si>
  <si>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</si>
  <si>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</si>
  <si>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</si>
  <si>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</si>
  <si>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</si>
  <si>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</si>
  <si>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</si>
  <si>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</si>
  <si>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</si>
  <si>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</si>
  <si>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</si>
  <si>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</si>
  <si>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</si>
  <si>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</si>
  <si>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</si>
  <si>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</si>
  <si>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</si>
  <si>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</si>
  <si>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</si>
  <si>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</si>
  <si>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</si>
  <si>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</si>
  <si>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</si>
  <si>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</si>
  <si>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</si>
  <si>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</si>
  <si>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</si>
  <si>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</si>
  <si>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</si>
  <si>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</si>
  <si>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</si>
  <si>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</si>
  <si>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</si>
  <si>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</si>
  <si>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</si>
  <si>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</si>
  <si>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</si>
  <si>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</si>
  <si>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</si>
  <si>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</si>
  <si>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</si>
  <si>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</si>
  <si>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</si>
  <si>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</si>
  <si>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</si>
  <si>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</si>
  <si>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</si>
  <si>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</si>
  <si>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</si>
  <si>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</si>
  <si>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</si>
  <si>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</si>
  <si>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</si>
  <si>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</si>
  <si>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</si>
  <si>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</si>
  <si>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</si>
  <si>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</si>
  <si>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</si>
  <si>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</si>
  <si>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</si>
  <si>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</si>
  <si>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</si>
  <si>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</si>
  <si>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</si>
  <si>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</si>
  <si>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</si>
  <si>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</si>
  <si>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</si>
  <si>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</si>
  <si>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</si>
  <si>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</si>
  <si>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</si>
  <si>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</si>
  <si>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</si>
  <si>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</si>
  <si>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</si>
  <si>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</si>
  <si>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</si>
  <si>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</si>
  <si>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</si>
  <si>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</si>
  <si>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</si>
  <si>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</si>
  <si>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</si>
  <si>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</si>
  <si>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</si>
  <si>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</si>
  <si>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</si>
  <si>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</si>
  <si>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</si>
  <si>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</si>
  <si>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</si>
  <si>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</si>
  <si>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</si>
  <si>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</si>
  <si>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</si>
  <si>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</si>
  <si>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</si>
  <si>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</si>
  <si>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</si>
  <si>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</si>
  <si>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</si>
  <si>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</si>
  <si>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</si>
  <si>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</si>
  <si>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</si>
  <si>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</si>
  <si>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</si>
  <si>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</si>
  <si>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</si>
  <si>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</si>
  <si>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</si>
  <si>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</si>
  <si>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</si>
  <si>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</si>
  <si>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</si>
  <si>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</si>
  <si>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</si>
  <si>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</si>
  <si>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</si>
  <si>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</si>
  <si>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</si>
  <si>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</si>
  <si>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</si>
  <si>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</si>
  <si>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</si>
  <si>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</si>
  <si>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</si>
  <si>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</si>
  <si>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</si>
  <si>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</si>
  <si>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</si>
  <si>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</si>
  <si>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</si>
  <si>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</si>
  <si>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</si>
  <si>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</si>
  <si>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</si>
  <si>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</si>
  <si>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</si>
  <si>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</si>
  <si>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</si>
  <si>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</si>
  <si>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</si>
  <si>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</si>
  <si>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</si>
  <si>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</si>
  <si>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</si>
  <si>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</si>
  <si>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</si>
  <si>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</si>
  <si>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</si>
  <si>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</si>
  <si>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</si>
  <si>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</si>
  <si>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</si>
  <si>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</si>
  <si>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</si>
  <si>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</si>
  <si>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</si>
  <si>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</si>
  <si>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</si>
  <si>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</si>
  <si>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</si>
  <si>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</si>
  <si>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</si>
  <si>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</si>
  <si>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</si>
  <si>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</si>
  <si>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</si>
  <si>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</si>
  <si>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</si>
  <si>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</si>
  <si>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</si>
  <si>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</si>
  <si>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</si>
  <si>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</si>
  <si>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</si>
  <si>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</si>
  <si>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</si>
  <si>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</si>
  <si>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</si>
  <si>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</si>
  <si>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</si>
  <si>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</si>
  <si>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</si>
  <si>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</si>
  <si>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</si>
  <si>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</si>
  <si>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</si>
  <si>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</si>
  <si>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</si>
  <si>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</si>
  <si>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</si>
  <si>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</si>
  <si>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</si>
  <si>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</si>
  <si>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</si>
  <si>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</si>
  <si>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</si>
  <si>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</si>
  <si>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</si>
  <si>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</si>
  <si>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</si>
  <si>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</si>
  <si>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</si>
  <si>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</si>
  <si>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</si>
  <si>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</si>
  <si>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</si>
  <si>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</si>
  <si>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</si>
  <si>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</si>
  <si>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</si>
  <si>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</si>
  <si>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</si>
  <si>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</si>
  <si>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</si>
  <si>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</si>
  <si>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</si>
  <si>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</si>
  <si>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</si>
  <si>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</si>
  <si>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</si>
  <si>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</si>
  <si>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</si>
  <si>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</si>
  <si>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</si>
  <si>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</si>
  <si>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</si>
  <si>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</si>
  <si>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</si>
  <si>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</si>
  <si>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</si>
  <si>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</si>
  <si>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</si>
  <si>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</si>
  <si>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</si>
  <si>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</si>
  <si>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</si>
  <si>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</si>
  <si>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</si>
  <si>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</si>
  <si>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</si>
  <si>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</si>
  <si>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</si>
  <si>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</si>
  <si>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</si>
  <si>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</si>
  <si>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</si>
  <si>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</si>
  <si>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</si>
  <si>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</si>
  <si>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</si>
  <si>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</si>
  <si>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</si>
  <si>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</si>
  <si>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</si>
  <si>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</si>
  <si>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</si>
  <si>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</si>
  <si>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</si>
  <si>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</si>
  <si>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</si>
  <si>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</si>
  <si>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</si>
  <si>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</si>
  <si>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</si>
  <si>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</si>
  <si>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</si>
  <si>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</si>
  <si>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</si>
  <si>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</si>
  <si>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</si>
  <si>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</si>
  <si>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</si>
  <si>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</si>
  <si>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</si>
  <si>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</si>
  <si>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</si>
  <si>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</si>
  <si>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</si>
  <si>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</si>
  <si>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</si>
  <si>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</si>
  <si>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</si>
  <si>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</si>
  <si>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</si>
  <si>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</si>
  <si>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</si>
  <si>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</si>
  <si>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</si>
  <si>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</si>
  <si>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</si>
  <si>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</si>
  <si>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</si>
  <si>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</si>
  <si>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</si>
  <si>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</si>
  <si>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</si>
  <si>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</si>
  <si>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</si>
  <si>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</si>
  <si>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</si>
  <si>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</si>
  <si>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</si>
  <si>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</si>
  <si>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</si>
  <si>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</si>
  <si>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</si>
  <si>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</si>
  <si>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</si>
  <si>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</si>
  <si>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</si>
  <si>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</si>
  <si>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</si>
  <si>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</si>
  <si>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</si>
  <si>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</si>
  <si>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</si>
  <si>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</si>
  <si>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</si>
  <si>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</si>
  <si>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</si>
  <si>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</si>
  <si>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</si>
  <si>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</si>
  <si>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</si>
  <si>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</si>
  <si>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</si>
  <si>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</si>
  <si>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</si>
  <si>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</si>
  <si>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</si>
  <si>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</si>
  <si>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</si>
  <si>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</si>
  <si>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</si>
  <si>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</si>
  <si>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</si>
  <si>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</si>
  <si>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</si>
  <si>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</si>
  <si>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</si>
  <si>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</si>
  <si>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</si>
  <si>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</si>
  <si>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</si>
  <si>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</si>
  <si>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</si>
  <si>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</si>
  <si>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</si>
  <si>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</si>
  <si>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</si>
  <si>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</si>
  <si>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</si>
  <si>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</si>
  <si>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</si>
  <si>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</si>
  <si>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</si>
  <si>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</si>
  <si>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</si>
  <si>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</si>
  <si>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</si>
  <si>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</si>
  <si>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</si>
  <si>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</si>
  <si>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</si>
  <si>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</si>
  <si>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</si>
  <si>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</si>
  <si>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</si>
  <si>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</si>
  <si>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</si>
  <si>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</si>
  <si>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</si>
  <si>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</si>
  <si>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</si>
  <si>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</si>
  <si>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</si>
  <si>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</si>
  <si>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</si>
  <si>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</si>
  <si>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</si>
  <si>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</si>
  <si>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</si>
  <si>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</si>
  <si>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</si>
  <si>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</si>
  <si>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</si>
  <si>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</si>
  <si>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</si>
  <si>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</si>
  <si>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</si>
  <si>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</si>
  <si>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</si>
  <si>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</si>
  <si>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</si>
  <si>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</si>
  <si>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</si>
  <si>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</si>
  <si>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</si>
  <si>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</si>
  <si>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</si>
  <si>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</si>
  <si>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</si>
  <si>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</si>
  <si>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</si>
  <si>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</si>
  <si>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</si>
  <si>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</si>
  <si>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</si>
  <si>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</si>
  <si>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</si>
  <si>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</si>
  <si>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</si>
  <si>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</si>
  <si>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</si>
  <si>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</si>
  <si>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</si>
  <si>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</si>
  <si>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</si>
  <si>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</si>
  <si>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</si>
  <si>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</si>
  <si>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</si>
  <si>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</si>
  <si>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</si>
  <si>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</si>
  <si>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</si>
  <si>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</si>
  <si>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</si>
  <si>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</si>
  <si>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</si>
  <si>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</si>
  <si>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</si>
  <si>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</si>
  <si>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</si>
  <si>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</si>
  <si>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</si>
  <si>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</si>
  <si>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</si>
  <si>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</si>
  <si>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</si>
  <si>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</si>
  <si>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</si>
  <si>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</si>
  <si>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</si>
  <si>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</si>
  <si>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</si>
  <si>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</si>
  <si>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</si>
  <si>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</si>
  <si>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</si>
  <si>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</si>
  <si>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</si>
  <si>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</si>
  <si>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</si>
  <si>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</si>
  <si>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</si>
  <si>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</si>
  <si>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</si>
  <si>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</si>
  <si>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</si>
  <si>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</si>
  <si>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</si>
  <si>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</si>
  <si>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</si>
  <si>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</si>
  <si>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</si>
  <si>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</si>
  <si>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</si>
  <si>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</si>
  <si>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</si>
  <si>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</si>
  <si>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</si>
  <si>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</si>
  <si>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</si>
  <si>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</si>
  <si>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</si>
  <si>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</si>
  <si>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</si>
  <si>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</si>
  <si>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</si>
  <si>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</si>
  <si>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</si>
  <si>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</si>
  <si>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</si>
  <si>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</si>
  <si>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</si>
  <si>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</si>
  <si>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</si>
  <si>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</si>
  <si>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</si>
  <si>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</si>
  <si>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</si>
  <si>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</si>
  <si>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</si>
  <si>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</si>
  <si>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</si>
  <si>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</si>
  <si>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</si>
  <si>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</si>
  <si>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</si>
  <si>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</si>
  <si>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</si>
  <si>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</si>
  <si>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</si>
  <si>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</si>
  <si>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</si>
  <si>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</si>
  <si>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</si>
  <si>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</si>
  <si>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</si>
  <si>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</si>
  <si>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</si>
  <si>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</si>
  <si>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</si>
  <si>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</si>
  <si>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</si>
  <si>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</si>
  <si>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</si>
  <si>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</si>
  <si>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</si>
  <si>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</si>
  <si>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</si>
  <si>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</si>
  <si>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</si>
  <si>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</si>
  <si>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</si>
  <si>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</si>
  <si>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</si>
  <si>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</si>
  <si>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</si>
  <si>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</si>
  <si>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</si>
  <si>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</si>
  <si>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</si>
  <si>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</si>
  <si>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</si>
  <si>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</si>
  <si>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</si>
  <si>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</si>
  <si>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</si>
  <si>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</si>
  <si>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</si>
  <si>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</si>
  <si>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</si>
  <si>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</si>
  <si>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</si>
  <si>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</si>
  <si>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</si>
  <si>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</si>
  <si>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</si>
  <si>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</si>
  <si>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</si>
  <si>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</si>
  <si>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</si>
  <si>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</si>
  <si>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</si>
  <si>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</si>
  <si>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</si>
  <si>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</si>
  <si>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</si>
  <si>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</si>
  <si>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</si>
  <si>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</si>
  <si>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</si>
  <si>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</si>
  <si>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</si>
  <si>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</si>
  <si>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</si>
  <si>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</si>
  <si>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</si>
  <si>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</si>
  <si>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</si>
  <si>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</si>
  <si>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</si>
  <si>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</si>
  <si>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</si>
  <si>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</si>
  <si>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</si>
  <si>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</si>
  <si>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</si>
  <si>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</si>
  <si>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</si>
  <si>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</si>
  <si>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</si>
  <si>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</si>
  <si>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</si>
  <si>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</si>
  <si>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</si>
  <si>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</si>
  <si>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</si>
  <si>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</si>
  <si>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</si>
  <si>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</si>
  <si>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</si>
  <si>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</si>
  <si>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</si>
  <si>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</si>
  <si>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</si>
  <si>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</si>
  <si>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</si>
  <si>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</si>
  <si>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</si>
  <si>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</si>
  <si>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</si>
  <si>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</si>
  <si>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</si>
  <si>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</si>
  <si>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</si>
  <si>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</si>
  <si>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</si>
  <si>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</si>
  <si>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</si>
  <si>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</si>
  <si>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</si>
  <si>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</si>
  <si>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</si>
  <si>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</si>
  <si>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</si>
  <si>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</si>
  <si>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</si>
  <si>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</si>
  <si>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</si>
  <si>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</si>
  <si>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</si>
  <si>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</si>
  <si>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</si>
  <si>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</si>
  <si>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</si>
  <si>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</si>
  <si>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</si>
  <si>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</si>
  <si>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</si>
  <si>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</si>
  <si>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</si>
  <si>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</si>
  <si>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</si>
  <si>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</si>
  <si>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</si>
  <si>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</si>
  <si>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</si>
  <si>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</si>
  <si>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</si>
  <si>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</si>
  <si>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</si>
  <si>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</si>
  <si>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</si>
  <si>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</si>
  <si>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</si>
  <si>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</si>
  <si>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</si>
  <si>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</si>
  <si>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</si>
  <si>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</si>
  <si>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</si>
  <si>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</si>
  <si>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</si>
  <si>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</si>
  <si>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</si>
  <si>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</si>
  <si>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</si>
  <si>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</si>
  <si>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</si>
  <si>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</si>
  <si>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</si>
  <si>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</si>
  <si>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</si>
  <si>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</si>
  <si>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</si>
  <si>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</si>
  <si>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</si>
  <si>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</si>
  <si>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</si>
  <si>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</si>
  <si>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</si>
  <si>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</si>
  <si>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</si>
  <si>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</si>
  <si>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</si>
  <si>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</si>
  <si>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</si>
  <si>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</si>
  <si>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</si>
  <si>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</si>
  <si>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</si>
  <si>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</si>
  <si>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</si>
  <si>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</si>
  <si>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</si>
  <si>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</si>
  <si>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</si>
  <si>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</si>
  <si>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</si>
  <si>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</si>
  <si>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</si>
  <si>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</si>
  <si>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</si>
  <si>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</si>
  <si>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</si>
  <si>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</si>
  <si>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</si>
  <si>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</si>
  <si>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</si>
  <si>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</si>
  <si>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</si>
  <si>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</si>
  <si>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</si>
  <si>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</si>
  <si>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</si>
  <si>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</si>
  <si>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</si>
  <si>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</si>
  <si>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</si>
  <si>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</si>
  <si>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</si>
  <si>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</si>
  <si>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</si>
  <si>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</si>
  <si>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</si>
  <si>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</si>
  <si>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</si>
  <si>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</si>
  <si>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</si>
  <si>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</si>
  <si>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</si>
  <si>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</si>
  <si>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</si>
  <si>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</si>
  <si>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</si>
  <si>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</si>
  <si>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</si>
  <si>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</si>
  <si>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</si>
  <si>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</si>
  <si>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</si>
  <si>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</si>
  <si>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</si>
  <si>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</si>
  <si>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</si>
  <si>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</si>
  <si>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</si>
  <si>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</si>
  <si>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</si>
  <si>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</si>
  <si>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</si>
  <si>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</si>
  <si>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</si>
  <si>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</si>
  <si>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</si>
  <si>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</si>
  <si>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</si>
  <si>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</si>
  <si>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</si>
  <si>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</si>
  <si>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</si>
  <si>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</si>
  <si>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</si>
  <si>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</si>
  <si>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</si>
  <si>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</si>
  <si>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</si>
  <si>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</si>
  <si>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</si>
  <si>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</si>
  <si>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</si>
  <si>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</si>
  <si>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</si>
  <si>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</si>
  <si>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</si>
  <si>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</si>
  <si>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</si>
  <si>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</si>
  <si>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</si>
  <si>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</si>
  <si>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</si>
  <si>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</si>
  <si>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</si>
  <si>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</si>
  <si>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</si>
  <si>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</si>
  <si>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</si>
  <si>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</si>
  <si>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</si>
  <si>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</si>
  <si>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</si>
  <si>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</si>
  <si>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</si>
  <si>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</si>
  <si>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</si>
  <si>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</si>
  <si>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</si>
  <si>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</si>
  <si>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</si>
  <si>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</si>
  <si>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</si>
  <si>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</si>
  <si>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</si>
  <si>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</si>
  <si>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</si>
  <si>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</si>
  <si>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</si>
  <si>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</si>
  <si>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</si>
  <si>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</si>
  <si>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</si>
  <si>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</si>
  <si>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</si>
  <si>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</si>
  <si>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</si>
  <si>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</si>
  <si>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</si>
  <si>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</si>
  <si>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</si>
  <si>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</si>
  <si>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</si>
  <si>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</si>
  <si>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</si>
  <si>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</si>
  <si>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</si>
  <si>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</si>
  <si>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</si>
  <si>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</si>
  <si>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</si>
  <si>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</si>
  <si>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</si>
  <si>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</si>
  <si>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</si>
  <si>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</si>
  <si>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</si>
  <si>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</si>
  <si>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</si>
  <si>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</si>
  <si>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</si>
  <si>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</si>
  <si>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</si>
  <si>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</si>
  <si>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</si>
  <si>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</si>
  <si>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</si>
  <si>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</si>
  <si>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</si>
  <si>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</si>
  <si>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</si>
  <si>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</si>
  <si>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</si>
  <si>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</si>
  <si>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</si>
  <si>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</si>
  <si>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</si>
  <si>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</si>
  <si>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</si>
  <si>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</si>
  <si>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</si>
  <si>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</si>
  <si>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</si>
  <si>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</si>
  <si>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</si>
  <si>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</si>
  <si>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</si>
  <si>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</si>
  <si>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</si>
  <si>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</si>
  <si>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</si>
  <si>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</si>
  <si>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</si>
  <si>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</si>
  <si>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</si>
  <si>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</si>
  <si>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</si>
  <si>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</si>
  <si>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</si>
  <si>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</si>
  <si>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</si>
  <si>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</si>
  <si>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</si>
  <si>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</si>
  <si>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</si>
  <si>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</si>
  <si>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</si>
  <si>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</si>
  <si>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</si>
  <si>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</si>
  <si>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</si>
  <si>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</si>
  <si>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</si>
  <si>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</si>
  <si>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</si>
  <si>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</si>
  <si>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</si>
  <si>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</si>
  <si>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</si>
  <si>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</si>
  <si>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</si>
  <si>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</si>
  <si>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</si>
  <si>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</si>
  <si>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</si>
  <si>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</si>
  <si>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</si>
  <si>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</si>
  <si>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</si>
  <si>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</si>
  <si>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</si>
  <si>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</si>
  <si>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</si>
  <si>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</si>
  <si>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</si>
  <si>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</si>
  <si>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</si>
  <si>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</si>
  <si>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</si>
  <si>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</si>
  <si>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</si>
  <si>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</si>
  <si>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</si>
  <si>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</si>
  <si>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</si>
  <si>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</si>
  <si>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</si>
  <si>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</si>
  <si>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</si>
  <si>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</si>
  <si>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</si>
  <si>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</si>
  <si>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</si>
  <si>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</si>
  <si>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</si>
  <si>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</si>
  <si>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</si>
  <si>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</si>
  <si>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</si>
  <si>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</si>
  <si>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</si>
  <si>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</si>
  <si>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</si>
  <si>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</si>
  <si>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</si>
  <si>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</si>
  <si>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</si>
  <si>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</si>
  <si>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</si>
  <si>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</si>
  <si>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</si>
  <si>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</si>
  <si>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</si>
  <si>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</si>
  <si>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</si>
  <si>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</si>
  <si>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</si>
  <si>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</si>
  <si>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</si>
  <si>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</si>
  <si>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</si>
  <si>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</si>
  <si>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</si>
  <si>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</si>
  <si>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</si>
  <si>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</si>
  <si>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</si>
  <si>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</si>
  <si>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</si>
  <si>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</si>
  <si>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</si>
  <si>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</si>
  <si>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</si>
  <si>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</si>
  <si>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</si>
  <si>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</si>
  <si>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</si>
  <si>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</si>
  <si>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</si>
  <si>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</si>
  <si>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</si>
  <si>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</si>
  <si>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</si>
  <si>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</si>
  <si>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</si>
  <si>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</si>
  <si>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</si>
  <si>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</si>
  <si>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</si>
  <si>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</si>
  <si>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</si>
  <si>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</si>
  <si>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</si>
  <si>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</si>
  <si>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</si>
  <si>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</si>
  <si>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</si>
  <si>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</si>
  <si>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</si>
  <si>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</si>
  <si>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</si>
  <si>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</si>
  <si>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</si>
  <si>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</si>
  <si>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</si>
  <si>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</si>
  <si>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</si>
  <si>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</si>
  <si>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</si>
  <si>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</si>
  <si>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</si>
  <si>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</si>
  <si>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</si>
  <si>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</si>
  <si>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</si>
  <si>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</si>
  <si>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</si>
  <si>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</si>
  <si>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</si>
  <si>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</si>
  <si>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</si>
  <si>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</si>
  <si>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</si>
  <si>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</si>
  <si>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</si>
  <si>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</si>
  <si>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</si>
  <si>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</si>
  <si>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</si>
  <si>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</si>
  <si>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</si>
  <si>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</si>
  <si>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</si>
  <si>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</si>
  <si>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</si>
  <si>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</si>
  <si>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</si>
  <si>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</si>
  <si>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</si>
  <si>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</si>
  <si>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</si>
  <si>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</si>
  <si>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</si>
  <si>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</si>
  <si>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</si>
  <si>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</si>
  <si>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</si>
  <si>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</si>
  <si>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</si>
  <si>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</si>
  <si>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</si>
  <si>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</si>
  <si>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</si>
  <si>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</si>
  <si>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</si>
  <si>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</si>
  <si>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</si>
  <si>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</si>
  <si>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</si>
  <si>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</si>
  <si>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</si>
  <si>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</si>
  <si>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</si>
  <si>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</si>
  <si>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</si>
  <si>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</si>
  <si>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</si>
  <si>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</si>
  <si>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</si>
  <si>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</si>
  <si>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</si>
  <si>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</si>
  <si>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</si>
  <si>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</si>
  <si>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</si>
  <si>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</si>
  <si>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</si>
  <si>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</si>
  <si>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</si>
  <si>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</si>
  <si>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</si>
  <si>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</si>
  <si>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</si>
  <si>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</si>
  <si>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</si>
  <si>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</si>
  <si>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</si>
  <si>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</si>
  <si>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</si>
  <si>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</si>
  <si>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</si>
  <si>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</si>
  <si>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</si>
  <si>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</si>
  <si>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</si>
  <si>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</si>
  <si>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</si>
  <si>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</si>
  <si>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</si>
  <si>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</si>
  <si>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</si>
  <si>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</si>
  <si>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</si>
  <si>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</si>
  <si>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</si>
  <si>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</si>
  <si>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</si>
  <si>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</si>
  <si>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</si>
  <si>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</si>
  <si>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</si>
  <si>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</si>
  <si>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</si>
  <si>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</si>
  <si>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</si>
  <si>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</si>
  <si>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</si>
  <si>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</si>
  <si>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</si>
  <si>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</si>
  <si>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</si>
  <si>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</si>
  <si>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</si>
  <si>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</si>
  <si>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</si>
  <si>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</si>
  <si>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</si>
  <si>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</si>
  <si>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</si>
  <si>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</si>
  <si>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</si>
  <si>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</si>
  <si>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</si>
  <si>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</si>
  <si>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</si>
  <si>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</si>
  <si>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</si>
  <si>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</si>
  <si>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</si>
  <si>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</si>
  <si>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</si>
  <si>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</si>
  <si>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</si>
  <si>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</si>
  <si>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</si>
  <si>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</si>
  <si>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</si>
  <si>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</si>
  <si>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</si>
  <si>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</si>
  <si>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</si>
  <si>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</si>
  <si>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</si>
  <si>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</si>
  <si>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</si>
  <si>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</si>
  <si>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</si>
  <si>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</si>
  <si>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</si>
  <si>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</si>
  <si>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</si>
  <si>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</si>
  <si>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</si>
  <si>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</si>
  <si>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</si>
  <si>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</si>
  <si>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</si>
  <si>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</si>
  <si>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</si>
  <si>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</si>
  <si>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</si>
  <si>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</si>
  <si>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</si>
  <si>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</si>
  <si>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</si>
  <si>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</si>
  <si>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</si>
  <si>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</si>
  <si>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</si>
  <si>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</si>
  <si>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</si>
  <si>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</si>
  <si>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</si>
  <si>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</si>
  <si>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</si>
  <si>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</si>
  <si>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</si>
  <si>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</si>
  <si>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</si>
  <si>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</si>
  <si>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</si>
  <si>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</si>
  <si>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</si>
  <si>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</si>
  <si>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</si>
  <si>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</si>
  <si>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</si>
  <si>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</si>
  <si>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</si>
  <si>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</si>
  <si>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</si>
  <si>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</si>
  <si>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</si>
  <si>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</si>
  <si>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</si>
  <si>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</si>
  <si>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</si>
  <si>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</si>
  <si>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</si>
  <si>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</si>
  <si>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</si>
  <si>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</si>
  <si>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</si>
  <si>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</si>
  <si>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</si>
  <si>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</si>
  <si>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</si>
  <si>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</si>
  <si>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</si>
  <si>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</si>
  <si>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</si>
  <si>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</si>
  <si>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</si>
  <si>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</si>
  <si>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</si>
  <si>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</si>
  <si>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</si>
  <si>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</si>
  <si>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</si>
  <si>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</si>
  <si>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</si>
  <si>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</si>
  <si>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</si>
  <si>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</si>
  <si>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</si>
  <si>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</si>
  <si>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</si>
  <si>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</si>
  <si>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</si>
  <si>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</si>
  <si>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</si>
  <si>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</si>
  <si>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</si>
  <si>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</si>
  <si>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</si>
  <si>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</si>
  <si>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</si>
  <si>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</si>
  <si>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</si>
  <si>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</si>
  <si>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</si>
  <si>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</si>
  <si>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</si>
  <si>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</si>
  <si>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</si>
  <si>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</si>
  <si>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</si>
  <si>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</si>
  <si>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</si>
  <si>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</si>
  <si>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</si>
  <si>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</si>
  <si>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</si>
  <si>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</si>
  <si>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</si>
  <si>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</si>
  <si>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</si>
  <si>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</si>
  <si>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</si>
  <si>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</si>
  <si>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</si>
  <si>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</si>
  <si>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</si>
  <si>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</si>
  <si>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</si>
  <si>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</si>
  <si>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</si>
  <si>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</si>
  <si>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</si>
  <si>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</si>
  <si>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</si>
  <si>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</si>
  <si>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</si>
  <si>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</si>
  <si>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</si>
  <si>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</si>
  <si>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</si>
  <si>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</si>
  <si>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</si>
  <si>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</si>
  <si>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</si>
  <si>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</si>
  <si>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</si>
  <si>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</si>
  <si>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</si>
  <si>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</si>
  <si>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</si>
  <si>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</si>
  <si>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</si>
  <si>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</si>
  <si>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</si>
  <si>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</si>
  <si>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</si>
  <si>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</si>
  <si>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</si>
  <si>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</si>
  <si>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</si>
  <si>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</si>
  <si>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</si>
  <si>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</si>
  <si>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</si>
  <si>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</si>
  <si>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</si>
  <si>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</si>
  <si>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</si>
  <si>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</si>
  <si>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</si>
  <si>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</si>
  <si>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</si>
  <si>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</si>
  <si>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</si>
  <si>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</si>
  <si>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</si>
  <si>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</si>
  <si>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</si>
  <si>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</si>
  <si>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</si>
  <si>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</si>
  <si>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</si>
  <si>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</si>
  <si>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</si>
  <si>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</si>
  <si>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</si>
  <si>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</si>
  <si>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</si>
  <si>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</si>
  <si>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</si>
  <si>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</si>
  <si>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</si>
  <si>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</si>
  <si>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</si>
  <si>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</si>
  <si>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</si>
  <si>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</si>
  <si>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</si>
  <si>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</si>
  <si>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</si>
  <si>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</si>
  <si>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</si>
  <si>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</si>
  <si>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</si>
  <si>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</si>
  <si>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</si>
  <si>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</si>
  <si>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</si>
  <si>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</si>
  <si>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</si>
  <si>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</si>
  <si>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</si>
  <si>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</si>
  <si>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</si>
  <si>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</si>
  <si>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</si>
  <si>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</si>
  <si>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</si>
  <si>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</si>
  <si>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</si>
  <si>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</si>
  <si>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</si>
  <si>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</si>
  <si>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</si>
  <si>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</si>
  <si>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</si>
  <si>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</si>
  <si>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</si>
  <si>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</si>
  <si>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</si>
  <si>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</si>
  <si>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</si>
  <si>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</si>
  <si>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</si>
  <si>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</si>
  <si>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</si>
  <si>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</si>
  <si>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</si>
  <si>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</si>
  <si>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</si>
  <si>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</si>
  <si>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</si>
  <si>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</si>
  <si>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</si>
  <si>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</si>
  <si>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</si>
  <si>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</si>
  <si>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</si>
  <si>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</si>
  <si>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</si>
  <si>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</si>
  <si>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</si>
  <si>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</si>
  <si>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</si>
  <si>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</si>
  <si>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</si>
  <si>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</si>
  <si>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</si>
  <si>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</si>
  <si>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</si>
  <si>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</si>
  <si>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</si>
  <si>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</si>
  <si>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</si>
  <si>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</si>
  <si>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</si>
  <si>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</si>
  <si>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</si>
  <si>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</si>
  <si>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</si>
  <si>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</si>
  <si>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</si>
  <si>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</si>
  <si>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</si>
  <si>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</si>
  <si>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</si>
  <si>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</si>
  <si>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</si>
  <si>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</si>
  <si>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</si>
  <si>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</si>
  <si>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</si>
  <si>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</si>
  <si>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</si>
  <si>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</si>
  <si>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</si>
  <si>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</si>
  <si>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</si>
  <si>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</si>
  <si>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</si>
  <si>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</si>
  <si>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</si>
  <si>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</si>
  <si>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</si>
  <si>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</si>
  <si>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</si>
  <si>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</si>
  <si>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</si>
  <si>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</si>
  <si>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</si>
  <si>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</si>
  <si>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</si>
  <si>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</si>
  <si>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</si>
  <si>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</si>
  <si>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</si>
  <si>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</si>
  <si>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</si>
  <si>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</si>
  <si>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</si>
  <si>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</si>
  <si>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</si>
  <si>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</si>
  <si>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</si>
  <si>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</si>
  <si>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</si>
  <si>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</si>
  <si>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</si>
  <si>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</si>
  <si>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</si>
  <si>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</si>
  <si>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</si>
  <si>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</si>
  <si>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</si>
  <si>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</si>
  <si>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</si>
  <si>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</si>
  <si>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</si>
  <si>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</si>
  <si>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</si>
  <si>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</si>
  <si>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</si>
  <si>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</si>
  <si>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</si>
  <si>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</si>
  <si>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</si>
  <si>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</si>
  <si>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</si>
  <si>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</si>
  <si>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</si>
  <si>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</si>
  <si>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</si>
  <si>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</si>
  <si>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</si>
  <si>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</si>
  <si>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</si>
  <si>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</si>
  <si>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</si>
  <si>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</si>
  <si>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</si>
  <si>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</si>
  <si>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</si>
  <si>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</si>
  <si>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</si>
  <si>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</si>
  <si>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</si>
  <si>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</si>
  <si>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</si>
  <si>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</si>
  <si>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</si>
  <si>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</si>
  <si>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</si>
  <si>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</si>
  <si>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</si>
  <si>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</si>
  <si>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</si>
  <si>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</si>
  <si>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</si>
  <si>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</si>
  <si>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</si>
  <si>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</si>
  <si>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</si>
  <si>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</si>
  <si>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</si>
  <si>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</si>
  <si>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</si>
  <si>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</si>
  <si>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</si>
  <si>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</si>
  <si>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</si>
  <si>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</si>
  <si>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</si>
  <si>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</si>
  <si>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</si>
  <si>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</si>
  <si>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</si>
  <si>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</si>
  <si>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</si>
  <si>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</si>
  <si>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</si>
  <si>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</si>
  <si>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</si>
  <si>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</si>
  <si>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</si>
  <si>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</si>
  <si>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</si>
  <si>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</si>
  <si>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</si>
  <si>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</si>
  <si>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</si>
  <si>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</si>
  <si>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</si>
  <si>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</si>
  <si>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</si>
  <si>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</si>
  <si>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</si>
  <si>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</si>
  <si>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</si>
  <si>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</si>
  <si>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</si>
  <si>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</si>
  <si>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</si>
  <si>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</si>
  <si>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</si>
  <si>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</si>
  <si>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</si>
  <si>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</si>
  <si>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</si>
  <si>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</si>
  <si>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</si>
  <si>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</si>
  <si>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</si>
  <si>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</si>
  <si>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</si>
  <si>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</si>
  <si>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</si>
  <si>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</si>
  <si>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</si>
  <si>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</si>
  <si>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</si>
  <si>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</si>
  <si>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</si>
  <si>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</si>
  <si>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</si>
  <si>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</si>
  <si>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</si>
  <si>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</si>
  <si>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</si>
  <si>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</si>
  <si>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</si>
  <si>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</si>
  <si>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</si>
  <si>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</si>
  <si>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</si>
  <si>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</si>
  <si>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</si>
  <si>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</si>
  <si>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</si>
  <si>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</si>
  <si>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</si>
  <si>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</si>
  <si>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</si>
  <si>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</si>
  <si>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</si>
  <si>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</si>
  <si>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</si>
  <si>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</si>
  <si>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</si>
  <si>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</si>
  <si>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</si>
  <si>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</si>
  <si>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</si>
  <si>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</si>
  <si>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</si>
  <si>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</si>
  <si>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</si>
  <si>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</si>
  <si>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</si>
  <si>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</si>
  <si>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</si>
  <si>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</si>
  <si>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</si>
  <si>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</si>
  <si>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</si>
  <si>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</si>
  <si>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</si>
  <si>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</si>
  <si>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</si>
  <si>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</si>
  <si>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</si>
  <si>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</si>
  <si>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</si>
  <si>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</si>
  <si>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</si>
  <si>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</si>
  <si>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</si>
  <si>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</si>
  <si>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</si>
  <si>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</si>
  <si>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</si>
  <si>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</si>
  <si>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</si>
  <si>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</si>
  <si>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</si>
  <si>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</si>
  <si>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</si>
  <si>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</si>
  <si>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</si>
  <si>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</si>
  <si>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</si>
  <si>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</si>
  <si>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</si>
  <si>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</si>
  <si>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</si>
  <si>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</si>
  <si>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</si>
  <si>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</si>
  <si>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</si>
  <si>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</si>
  <si>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</si>
  <si>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</si>
  <si>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</si>
  <si>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</si>
  <si>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</si>
  <si>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</si>
  <si>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</si>
  <si>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</si>
  <si>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</si>
  <si>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</si>
  <si>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</si>
  <si>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</si>
  <si>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</si>
  <si>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</si>
  <si>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</si>
  <si>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</si>
  <si>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</si>
  <si>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</si>
  <si>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</si>
  <si>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</si>
  <si>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</si>
  <si>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</si>
  <si>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</si>
  <si>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</si>
  <si>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</si>
  <si>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</si>
  <si>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</si>
  <si>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</si>
  <si>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</si>
  <si>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</si>
  <si>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</si>
  <si>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</si>
  <si>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</si>
  <si>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</si>
  <si>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</si>
  <si>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</si>
  <si>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</si>
  <si>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</si>
  <si>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</si>
  <si>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</si>
  <si>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</si>
  <si>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</si>
  <si>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</si>
  <si>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</si>
  <si>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</si>
  <si>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</si>
  <si>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</si>
  <si>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</si>
  <si>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</si>
  <si>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</si>
  <si>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</si>
  <si>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</si>
  <si>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</si>
  <si>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</si>
  <si>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</si>
  <si>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</si>
  <si>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</si>
  <si>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</si>
  <si>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</si>
  <si>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</si>
  <si>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</si>
  <si>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</si>
  <si>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</si>
  <si>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</si>
  <si>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</si>
  <si>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</si>
  <si>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</si>
  <si>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</si>
  <si>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</si>
  <si>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</si>
  <si>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</si>
  <si>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</si>
  <si>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</si>
  <si>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</si>
  <si>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</si>
  <si>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</si>
  <si>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</si>
  <si>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</si>
  <si>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</si>
  <si>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</si>
  <si>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</si>
  <si>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</si>
  <si>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</si>
  <si>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</si>
  <si>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</si>
  <si>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</si>
  <si>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</si>
  <si>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</si>
  <si>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</si>
  <si>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</si>
  <si>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</si>
  <si>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</si>
  <si>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</si>
  <si>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</si>
  <si>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</si>
  <si>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</si>
  <si>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</si>
  <si>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</si>
  <si>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</si>
  <si>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</si>
  <si>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</si>
  <si>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</si>
  <si>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</si>
  <si>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</si>
  <si>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</si>
  <si>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</si>
  <si>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</si>
  <si>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</si>
  <si>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</si>
  <si>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</si>
  <si>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</si>
  <si>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</si>
  <si>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</si>
  <si>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</si>
  <si>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</si>
  <si>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</si>
  <si>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</si>
  <si>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</si>
  <si>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</si>
  <si>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</si>
  <si>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</si>
  <si>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</si>
  <si>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</si>
  <si>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</si>
  <si>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</si>
  <si>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</si>
  <si>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</si>
  <si>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</si>
  <si>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</si>
  <si>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</si>
  <si>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</si>
  <si>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</si>
  <si>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</si>
  <si>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</si>
  <si>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</si>
  <si>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</si>
  <si>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</si>
  <si>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</si>
  <si>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</si>
  <si>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</si>
  <si>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</si>
  <si>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</si>
  <si>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</si>
  <si>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</si>
  <si>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</si>
  <si>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</si>
  <si>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</si>
  <si>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</si>
  <si>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</si>
  <si>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</si>
  <si>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</si>
  <si>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</si>
  <si>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</si>
  <si>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</si>
  <si>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</si>
  <si>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</si>
  <si>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</si>
  <si>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</si>
  <si>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</si>
  <si>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</si>
  <si>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</si>
  <si>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</si>
  <si>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</si>
  <si>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</si>
  <si>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</si>
  <si>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</si>
  <si>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</si>
  <si>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</si>
  <si>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</si>
  <si>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</si>
  <si>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</si>
  <si>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</si>
  <si>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</si>
  <si>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</si>
  <si>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</si>
  <si>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</si>
  <si>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</si>
  <si>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</si>
  <si>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</si>
  <si>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</si>
  <si>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</si>
  <si>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</si>
  <si>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</si>
  <si>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</si>
  <si>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</si>
  <si>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</si>
  <si>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</si>
  <si>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</si>
  <si>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</si>
  <si>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</si>
  <si>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</si>
  <si>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</si>
  <si>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</si>
  <si>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</si>
  <si>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</si>
  <si>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</si>
  <si>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</si>
  <si>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</si>
  <si>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</si>
  <si>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</si>
  <si>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</si>
  <si>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</si>
  <si>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</si>
  <si>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</si>
  <si>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</si>
  <si>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</si>
  <si>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</si>
  <si>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</si>
  <si>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</si>
  <si>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</si>
  <si>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</si>
  <si>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</si>
  <si>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</si>
  <si>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</si>
  <si>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</si>
  <si>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</si>
  <si>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</si>
  <si>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</si>
  <si>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</si>
  <si>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</si>
  <si>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</si>
  <si>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</si>
  <si>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</si>
  <si>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</si>
  <si>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</si>
  <si>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</si>
  <si>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</si>
  <si>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</si>
  <si>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</si>
  <si>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</si>
  <si>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</si>
  <si>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</si>
  <si>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</si>
  <si>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</si>
  <si>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</si>
  <si>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</si>
  <si>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</si>
  <si>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</si>
  <si>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</si>
  <si>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</si>
  <si>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</si>
  <si>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</si>
  <si>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</si>
  <si>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</si>
  <si>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</si>
  <si>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</si>
  <si>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</si>
  <si>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</si>
  <si>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</si>
  <si>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</si>
  <si>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</si>
  <si>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</si>
  <si>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</si>
  <si>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</si>
  <si>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</si>
  <si>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</si>
  <si>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</si>
  <si>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</si>
  <si>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</si>
  <si>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</si>
  <si>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</si>
  <si>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</si>
  <si>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</si>
  <si>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</si>
  <si>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</si>
  <si>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</si>
  <si>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</si>
  <si>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</si>
  <si>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</si>
  <si>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</si>
  <si>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</si>
  <si>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</si>
  <si>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</si>
  <si>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</si>
  <si>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</si>
  <si>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</si>
  <si>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</si>
  <si>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</si>
  <si>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</si>
  <si>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</si>
  <si>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</si>
  <si>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</si>
  <si>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</si>
  <si>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</si>
  <si>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</si>
  <si>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</si>
  <si>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</si>
  <si>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</si>
  <si>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</si>
  <si>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</si>
  <si>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</si>
  <si>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</si>
  <si>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</si>
  <si>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</si>
  <si>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</si>
  <si>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</si>
  <si>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</si>
  <si>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</si>
  <si>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</si>
  <si>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</si>
  <si>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</si>
  <si>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</si>
  <si>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</si>
  <si>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</si>
  <si>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</si>
  <si>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</si>
  <si>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</si>
  <si>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</si>
  <si>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</si>
  <si>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</si>
  <si>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</si>
  <si>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</si>
  <si>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</si>
  <si>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</si>
  <si>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</si>
  <si>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</si>
  <si>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</si>
  <si>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</si>
  <si>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</si>
  <si>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</si>
  <si>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</si>
  <si>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</si>
  <si>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</si>
  <si>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</si>
  <si>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</si>
  <si>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</si>
  <si>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</si>
  <si>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</si>
  <si>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</si>
  <si>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</si>
  <si>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</si>
  <si>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</si>
  <si>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</si>
  <si>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</si>
  <si>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</si>
  <si>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</si>
  <si>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</si>
  <si>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</si>
  <si>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</si>
  <si>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</si>
  <si>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</si>
  <si>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</si>
  <si>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</si>
  <si>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</si>
  <si>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</si>
  <si>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</si>
  <si>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</si>
  <si>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</si>
  <si>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</si>
  <si>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</si>
  <si>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</si>
  <si>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</si>
  <si>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</si>
  <si>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</si>
  <si>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</si>
  <si>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</si>
  <si>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</si>
  <si>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</si>
  <si>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</si>
  <si>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</si>
  <si>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</si>
  <si>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</si>
  <si>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</si>
  <si>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</si>
  <si>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</si>
  <si>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</si>
  <si>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</si>
  <si>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</si>
  <si>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</si>
  <si>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</si>
  <si>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</si>
  <si>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</si>
  <si>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</si>
  <si>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</si>
  <si>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</si>
  <si>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</si>
  <si>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</si>
  <si>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</si>
  <si>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</si>
  <si>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</si>
  <si>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</si>
  <si>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</si>
  <si>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</si>
  <si>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</si>
  <si>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</si>
  <si>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</si>
  <si>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</si>
  <si>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</si>
  <si>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</si>
  <si>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</si>
  <si>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</si>
  <si>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</si>
  <si>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</si>
  <si>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</si>
  <si>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</si>
  <si>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</si>
  <si>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</si>
  <si>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</si>
  <si>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</si>
  <si>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</si>
  <si>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</si>
  <si>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</si>
  <si>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</si>
  <si>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</si>
  <si>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</si>
  <si>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</si>
  <si>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</si>
  <si>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</si>
  <si>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</si>
  <si>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</si>
  <si>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</si>
  <si>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</si>
  <si>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</si>
  <si>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</si>
  <si>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</si>
  <si>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</si>
  <si>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</si>
  <si>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</si>
  <si>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</si>
  <si>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</si>
  <si>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</si>
  <si>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</si>
  <si>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</si>
  <si>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</si>
  <si>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</si>
  <si>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</si>
  <si>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</si>
  <si>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</si>
  <si>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</si>
  <si>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</si>
  <si>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</si>
  <si>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</si>
  <si>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</si>
  <si>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</si>
  <si>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</si>
  <si>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</si>
  <si>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</si>
  <si>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</si>
  <si>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</si>
  <si>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</si>
  <si>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</si>
  <si>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</si>
  <si>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</si>
  <si>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</si>
  <si>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</si>
  <si>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</si>
  <si>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</si>
  <si>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</si>
  <si>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</si>
  <si>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</si>
  <si>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</si>
  <si>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</si>
  <si>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</si>
  <si>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</si>
  <si>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</si>
  <si>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</si>
  <si>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</si>
  <si>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</si>
  <si>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</si>
  <si>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</si>
  <si>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</si>
  <si>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</si>
  <si>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</si>
  <si>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</si>
  <si>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</si>
  <si>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</si>
  <si>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</si>
  <si>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</si>
  <si>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</si>
  <si>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</si>
  <si>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</si>
  <si>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</si>
  <si>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</si>
  <si>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</si>
  <si>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</si>
  <si>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</si>
  <si>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</si>
  <si>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</si>
  <si>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</si>
  <si>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</si>
  <si>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</si>
  <si>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</si>
  <si>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</si>
  <si>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</si>
  <si>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</si>
  <si>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</si>
  <si>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</si>
  <si>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</si>
  <si>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</si>
  <si>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</si>
  <si>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</si>
  <si>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</si>
  <si>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</si>
  <si>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</si>
  <si>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</si>
  <si>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</si>
  <si>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</si>
  <si>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</si>
  <si>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</si>
  <si>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</si>
  <si>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</si>
  <si>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</si>
  <si>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</si>
  <si>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</si>
  <si>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</si>
  <si>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</si>
  <si>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</si>
  <si>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</si>
  <si>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</si>
  <si>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</si>
  <si>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</si>
  <si>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</si>
  <si>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</si>
  <si>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</si>
  <si>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</si>
  <si>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</si>
  <si>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</si>
  <si>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</si>
  <si>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</si>
  <si>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</si>
  <si>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</si>
  <si>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</si>
  <si>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</si>
  <si>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</si>
  <si>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</si>
  <si>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</si>
  <si>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</si>
  <si>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</si>
  <si>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</si>
  <si>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</si>
  <si>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</si>
  <si>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</si>
  <si>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</si>
  <si>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</si>
  <si>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</si>
  <si>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</si>
  <si>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</si>
  <si>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</si>
  <si>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</si>
  <si>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</si>
  <si>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</si>
  <si>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</si>
  <si>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</si>
  <si>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</si>
  <si>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</si>
  <si>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</si>
  <si>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</si>
  <si>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</si>
  <si>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</si>
  <si>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</si>
  <si>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</si>
  <si>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</si>
  <si>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</si>
  <si>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</si>
  <si>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</si>
  <si>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</si>
  <si>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</si>
  <si>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</si>
  <si>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</si>
  <si>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</si>
  <si>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</si>
  <si>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</si>
  <si>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</si>
  <si>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</si>
  <si>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</si>
  <si>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</si>
  <si>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</si>
  <si>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</si>
  <si>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</si>
  <si>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</si>
  <si>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</si>
  <si>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</si>
  <si>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</si>
  <si>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</si>
  <si>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</si>
  <si>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</si>
  <si>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</si>
  <si>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</si>
  <si>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</si>
  <si>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</si>
  <si>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</si>
  <si>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</si>
  <si>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</si>
  <si>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</si>
  <si>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</si>
  <si>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</si>
  <si>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</si>
  <si>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</si>
  <si>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</si>
  <si>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</si>
  <si>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</si>
  <si>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</si>
  <si>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</si>
  <si>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</si>
  <si>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</si>
  <si>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</si>
  <si>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</si>
  <si>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</si>
  <si>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</si>
  <si>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</si>
  <si>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</si>
  <si>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</si>
  <si>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</si>
  <si>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</si>
  <si>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</si>
  <si>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</si>
  <si>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</si>
  <si>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</si>
  <si>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</si>
  <si>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</si>
  <si>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</si>
  <si>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</si>
  <si>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</si>
  <si>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</si>
  <si>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</si>
  <si>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</si>
  <si>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</si>
  <si>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</si>
  <si>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</si>
  <si>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</si>
  <si>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</si>
  <si>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</si>
  <si>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</si>
  <si>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</si>
  <si>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</si>
  <si>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</si>
  <si>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</si>
  <si>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</si>
  <si>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</si>
  <si>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</si>
  <si>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</si>
  <si>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</si>
  <si>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</si>
  <si>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</si>
  <si>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</si>
  <si>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</si>
  <si>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</si>
  <si>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</si>
  <si>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</si>
  <si>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</si>
  <si>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</si>
  <si>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</si>
  <si>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</si>
  <si>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</si>
  <si>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</si>
  <si>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</si>
  <si>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</si>
  <si>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</si>
  <si>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</si>
  <si>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</si>
  <si>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</si>
  <si>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</si>
  <si>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</si>
  <si>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</si>
  <si>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</si>
  <si>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</si>
  <si>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</si>
  <si>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</si>
  <si>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</si>
  <si>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</si>
  <si>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</si>
  <si>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</si>
  <si>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</si>
  <si>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</si>
  <si>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</si>
  <si>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</si>
  <si>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</si>
  <si>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</si>
  <si>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</si>
  <si>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</si>
  <si>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</si>
  <si>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</si>
  <si>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</si>
  <si>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</si>
  <si>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</si>
  <si>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</si>
  <si>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</si>
  <si>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</si>
  <si>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</si>
  <si>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</si>
  <si>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</si>
  <si>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</si>
  <si>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</si>
  <si>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</si>
  <si>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</si>
  <si>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</si>
  <si>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</si>
  <si>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</si>
  <si>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</si>
  <si>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</si>
  <si>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</si>
  <si>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</si>
  <si>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</si>
  <si>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</si>
  <si>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</si>
  <si>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</si>
  <si>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</si>
  <si>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</si>
  <si>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</si>
  <si>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</si>
  <si>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</si>
  <si>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</si>
  <si>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</si>
  <si>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</si>
  <si>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</si>
  <si>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</si>
  <si>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</si>
  <si>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</si>
  <si>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</si>
  <si>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</si>
  <si>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</si>
  <si>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</si>
  <si>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</si>
  <si>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</si>
  <si>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</si>
  <si>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</si>
  <si>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</si>
  <si>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</si>
  <si>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</si>
  <si>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</si>
  <si>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</si>
  <si>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</si>
  <si>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</si>
  <si>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</si>
  <si>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</si>
  <si>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</si>
  <si>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</si>
  <si>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</si>
  <si>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</si>
  <si>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</si>
  <si>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</si>
  <si>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</si>
  <si>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</si>
  <si>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</si>
  <si>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</si>
  <si>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</si>
  <si>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</si>
  <si>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</si>
  <si>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</si>
  <si>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</si>
  <si>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</si>
  <si>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</si>
  <si>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</si>
  <si>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</si>
  <si>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</si>
  <si>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</si>
  <si>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</si>
  <si>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</si>
  <si>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</si>
  <si>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</si>
  <si>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</si>
  <si>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</si>
  <si>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</si>
  <si>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</si>
  <si>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</si>
  <si>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</si>
  <si>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</si>
  <si>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</si>
  <si>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</si>
  <si>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</si>
  <si>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</si>
  <si>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</si>
  <si>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</si>
  <si>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</si>
  <si>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</si>
  <si>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</si>
  <si>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</si>
  <si>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</si>
  <si>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</si>
  <si>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</si>
  <si>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</si>
  <si>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</si>
  <si>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</si>
  <si>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</si>
  <si>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</si>
  <si>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</si>
  <si>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</si>
  <si>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</si>
  <si>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</si>
  <si>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</si>
  <si>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</si>
  <si>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</si>
  <si>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</si>
  <si>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</si>
  <si>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</si>
  <si>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</si>
  <si>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</si>
  <si>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</si>
  <si>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</si>
  <si>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</si>
  <si>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</si>
  <si>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</si>
  <si>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</si>
  <si>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</si>
  <si>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</si>
  <si>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</si>
  <si>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</si>
  <si>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</si>
  <si>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</si>
  <si>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</si>
  <si>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</si>
  <si>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</si>
  <si>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</si>
  <si>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</si>
  <si>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</si>
  <si>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</si>
  <si>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</si>
  <si>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</si>
  <si>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</si>
  <si>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</si>
  <si>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</si>
  <si>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</si>
  <si>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</si>
  <si>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</si>
  <si>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</si>
  <si>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</si>
  <si>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</si>
  <si>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</si>
  <si>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</si>
  <si>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</si>
  <si>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</si>
  <si>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</si>
  <si>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</si>
  <si>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</si>
  <si>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</si>
  <si>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</si>
  <si>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</si>
  <si>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</si>
  <si>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</si>
  <si>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</si>
  <si>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</si>
  <si>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</si>
  <si>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</si>
  <si>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</si>
  <si>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</si>
  <si>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</si>
  <si>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</si>
  <si>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</si>
  <si>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</si>
  <si>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</si>
  <si>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</si>
  <si>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</si>
  <si>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</si>
  <si>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</si>
  <si>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</si>
  <si>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</si>
  <si>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</si>
  <si>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</si>
  <si>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</si>
  <si>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</si>
  <si>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</si>
  <si>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</si>
  <si>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</si>
  <si>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</si>
  <si>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</si>
  <si>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</si>
  <si>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</si>
  <si>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</si>
  <si>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</si>
  <si>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</si>
  <si>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</si>
  <si>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</si>
  <si>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</si>
  <si>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</si>
  <si>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</si>
  <si>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</si>
  <si>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</si>
  <si>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</si>
  <si>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</si>
  <si>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</si>
  <si>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</si>
  <si>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</si>
  <si>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</si>
  <si>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</si>
  <si>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</si>
  <si>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</si>
  <si>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</si>
  <si>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</si>
  <si>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</si>
  <si>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</si>
  <si>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</si>
  <si>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</si>
  <si>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</si>
  <si>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</si>
  <si>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</si>
  <si>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</si>
  <si>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</si>
  <si>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</si>
  <si>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</si>
  <si>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</si>
  <si>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</si>
  <si>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</si>
  <si>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</si>
  <si>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</si>
  <si>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</si>
  <si>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</si>
  <si>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</si>
  <si>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</si>
  <si>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</si>
  <si>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</si>
  <si>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</si>
  <si>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</si>
  <si>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</si>
  <si>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</si>
  <si>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</si>
  <si>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</si>
  <si>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</si>
  <si>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</si>
  <si>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</si>
  <si>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</si>
  <si>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</si>
  <si>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</si>
  <si>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</si>
  <si>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</si>
  <si>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</si>
  <si>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</si>
  <si>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</si>
  <si>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</si>
  <si>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</si>
  <si>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</si>
  <si>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</si>
  <si>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</si>
  <si>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</si>
  <si>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</si>
  <si>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</si>
  <si>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</si>
  <si>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</si>
  <si>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</si>
  <si>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</si>
  <si>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</si>
  <si>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</si>
  <si>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</si>
  <si>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</si>
  <si>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</si>
  <si>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</si>
  <si>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</si>
  <si>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</si>
  <si>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</si>
  <si>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</si>
  <si>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</si>
  <si>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</si>
  <si>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</si>
  <si>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</si>
  <si>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</si>
  <si>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</si>
  <si>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</si>
  <si>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</si>
  <si>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</si>
  <si>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</si>
  <si>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</si>
  <si>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</si>
  <si>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</si>
  <si>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</si>
  <si>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</si>
  <si>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</si>
  <si>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</si>
  <si>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</si>
  <si>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</si>
  <si>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</si>
  <si>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</si>
  <si>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</si>
  <si>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</si>
  <si>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</si>
  <si>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</si>
  <si>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</si>
  <si>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</si>
  <si>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</si>
  <si>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</si>
  <si>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</si>
  <si>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</si>
  <si>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</si>
  <si>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</si>
  <si>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</si>
  <si>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</si>
  <si>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</si>
  <si>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</si>
  <si>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</si>
  <si>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</si>
  <si>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</si>
  <si>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</si>
  <si>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</si>
  <si>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</si>
  <si>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</si>
  <si>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</si>
  <si>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</si>
  <si>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</si>
  <si>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</si>
  <si>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</si>
  <si>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</si>
  <si>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</si>
  <si>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</si>
  <si>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</si>
  <si>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</si>
  <si>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</si>
  <si>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</si>
  <si>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</si>
  <si>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</si>
  <si>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</si>
  <si>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</si>
  <si>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</si>
  <si>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</si>
  <si>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</si>
  <si>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</si>
  <si>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</si>
  <si>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</si>
  <si>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</si>
  <si>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</si>
  <si>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</si>
  <si>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</si>
  <si>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</si>
  <si>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</si>
  <si>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</si>
  <si>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</si>
  <si>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</si>
  <si>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</si>
  <si>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</si>
  <si>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</si>
  <si>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</si>
  <si>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</si>
  <si>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</si>
  <si>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</si>
  <si>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</si>
  <si>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</si>
  <si>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</si>
  <si>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</si>
  <si>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</si>
  <si>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</si>
  <si>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</si>
  <si>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</si>
  <si>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</si>
  <si>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</si>
  <si>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</si>
  <si>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</si>
  <si>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</si>
  <si>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</si>
  <si>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</si>
  <si>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</si>
  <si>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</si>
  <si>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</si>
  <si>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</si>
  <si>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</si>
  <si>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</si>
  <si>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</si>
  <si>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</si>
  <si>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</si>
  <si>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</si>
  <si>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</si>
  <si>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</si>
  <si>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</si>
  <si>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</si>
  <si>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</si>
  <si>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</si>
  <si>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</si>
  <si>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</si>
  <si>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</si>
  <si>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</si>
  <si>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</si>
  <si>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</si>
  <si>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</si>
  <si>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</si>
  <si>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</si>
  <si>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</si>
  <si>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</si>
  <si>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</si>
  <si>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</si>
  <si>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</si>
  <si>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</si>
  <si>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</si>
  <si>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</si>
  <si>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</si>
  <si>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</si>
  <si>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</si>
  <si>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</si>
  <si>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</si>
  <si>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</si>
  <si>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</si>
  <si>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</si>
  <si>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</si>
  <si>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</si>
  <si>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</si>
  <si>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</si>
  <si>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</si>
  <si>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</si>
  <si>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</si>
  <si>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</si>
  <si>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</si>
  <si>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</si>
  <si>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</si>
  <si>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</si>
  <si>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</si>
  <si>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</si>
  <si>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</si>
  <si>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</si>
  <si>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</si>
  <si>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</si>
  <si>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</si>
  <si>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</si>
  <si>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</si>
  <si>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</si>
  <si>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</si>
  <si>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</si>
  <si>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</si>
  <si>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</si>
  <si>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</si>
  <si>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</si>
  <si>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</si>
  <si>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</si>
  <si>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</si>
  <si>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</si>
  <si>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</si>
  <si>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</si>
  <si>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</si>
  <si>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</si>
  <si>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</si>
  <si>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</si>
  <si>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</si>
  <si>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</si>
  <si>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</si>
  <si>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</si>
  <si>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</si>
  <si>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</si>
  <si>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</si>
  <si>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</si>
  <si>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</si>
  <si>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</si>
  <si>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</si>
  <si>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</si>
  <si>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</si>
  <si>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</si>
  <si>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</si>
  <si>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</si>
  <si>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</si>
  <si>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</si>
  <si>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</si>
  <si>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</si>
  <si>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</si>
  <si>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</si>
  <si>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</si>
  <si>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</si>
  <si>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</si>
  <si>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</si>
  <si>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</si>
  <si>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</si>
  <si>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</si>
  <si>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</si>
  <si>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</si>
  <si>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</si>
  <si>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</si>
  <si>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</si>
  <si>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</si>
  <si>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</si>
  <si>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</si>
  <si>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</si>
  <si>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</si>
  <si>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</si>
  <si>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</si>
  <si>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</si>
  <si>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</si>
  <si>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</si>
  <si>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</si>
  <si>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</si>
  <si>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</si>
  <si>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</si>
  <si>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</si>
  <si>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</si>
  <si>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</si>
  <si>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</si>
  <si>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</si>
  <si>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</si>
  <si>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</si>
  <si>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</si>
  <si>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</si>
  <si>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</si>
  <si>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</si>
  <si>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</si>
  <si>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</si>
  <si>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</si>
  <si>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</si>
  <si>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</si>
  <si>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</si>
  <si>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</si>
  <si>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</si>
  <si>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</si>
  <si>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</si>
  <si>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</si>
  <si>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</si>
  <si>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</si>
  <si>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</si>
  <si>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</si>
  <si>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</si>
  <si>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</si>
  <si>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</si>
  <si>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</si>
  <si>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</si>
  <si>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</si>
  <si>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</si>
  <si>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</si>
  <si>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</si>
  <si>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</si>
  <si>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</si>
  <si>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</si>
  <si>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</si>
  <si>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</si>
  <si>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</si>
  <si>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</si>
  <si>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</si>
  <si>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</si>
  <si>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</si>
  <si>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</si>
  <si>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</si>
  <si>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</si>
  <si>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</si>
  <si>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</si>
  <si>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</si>
  <si>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</si>
  <si>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</si>
  <si>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</si>
  <si>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</si>
  <si>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</si>
  <si>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</si>
  <si>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</si>
  <si>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</si>
  <si>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</si>
  <si>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</si>
  <si>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</si>
  <si>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</si>
  <si>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</si>
  <si>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</si>
  <si>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</si>
  <si>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</si>
  <si>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</si>
  <si>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</si>
  <si>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</si>
  <si>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</si>
  <si>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</si>
  <si>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</si>
  <si>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</si>
  <si>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</si>
  <si>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</si>
  <si>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</si>
  <si>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</si>
  <si>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</si>
  <si>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</si>
  <si>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</si>
  <si>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</si>
  <si>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</si>
  <si>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</si>
  <si>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</si>
  <si>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</si>
  <si>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</si>
  <si>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</si>
  <si>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</si>
  <si>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</si>
  <si>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</si>
  <si>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</si>
  <si>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</si>
  <si>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</si>
  <si>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</si>
  <si>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</si>
  <si>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</si>
  <si>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</si>
  <si>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</si>
  <si>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</si>
  <si>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</si>
  <si>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</si>
  <si>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</si>
  <si>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</si>
  <si>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</si>
  <si>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</si>
  <si>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</si>
  <si>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</si>
  <si>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</si>
  <si>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</si>
  <si>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</si>
  <si>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</si>
  <si>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</si>
  <si>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</si>
  <si>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</si>
  <si>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</si>
  <si>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</si>
  <si>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</si>
  <si>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</si>
  <si>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</si>
  <si>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</si>
  <si>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</si>
  <si>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</si>
  <si>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</si>
  <si>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</si>
  <si>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</si>
  <si>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</si>
  <si>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</si>
  <si>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</si>
  <si>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</si>
  <si>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</si>
  <si>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</si>
  <si>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</si>
  <si>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</si>
  <si>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</si>
  <si>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</si>
  <si>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</si>
  <si>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</si>
  <si>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</si>
  <si>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</si>
  <si>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</si>
  <si>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</si>
  <si>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</si>
  <si>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</si>
  <si>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</si>
  <si>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</si>
  <si>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</si>
  <si>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</si>
  <si>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</si>
  <si>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</si>
  <si>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</si>
  <si>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</si>
  <si>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</si>
  <si>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</si>
  <si>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</si>
  <si>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</si>
  <si>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</si>
  <si>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</si>
  <si>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</si>
  <si>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</si>
  <si>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</si>
  <si>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</si>
  <si>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</si>
  <si>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</si>
  <si>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</si>
  <si>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</si>
  <si>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</si>
  <si>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</si>
  <si>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</si>
  <si>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</si>
  <si>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</si>
  <si>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</si>
  <si>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</si>
  <si>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</si>
  <si>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</si>
  <si>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</si>
  <si>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</si>
  <si>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</si>
  <si>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</si>
  <si>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</si>
  <si>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</si>
  <si>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</si>
  <si>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</si>
  <si>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</si>
  <si>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</si>
  <si>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</si>
  <si>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</si>
  <si>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</si>
  <si>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</si>
  <si>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</si>
  <si>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</si>
  <si>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</si>
  <si>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</si>
  <si>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</si>
  <si>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</si>
  <si>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</si>
  <si>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</si>
  <si>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</si>
  <si>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</si>
  <si>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</si>
  <si>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</si>
  <si>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</si>
  <si>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</si>
  <si>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</si>
  <si>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</si>
  <si>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</si>
  <si>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</si>
  <si>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</si>
  <si>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</si>
  <si>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</si>
  <si>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</si>
  <si>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</si>
  <si>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</si>
  <si>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</si>
  <si>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</si>
  <si>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</si>
  <si>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</si>
  <si>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</si>
  <si>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</si>
  <si>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</si>
  <si>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</si>
  <si>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</si>
  <si>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</si>
  <si>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</si>
  <si>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</si>
  <si>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</si>
  <si>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</si>
  <si>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</si>
  <si>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</si>
  <si>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</si>
  <si>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</si>
  <si>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</si>
  <si>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</si>
  <si>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</si>
  <si>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</si>
  <si>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</si>
  <si>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</si>
  <si>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</si>
  <si>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</si>
  <si>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</si>
  <si>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</si>
  <si>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</si>
  <si>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</si>
  <si>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</si>
  <si>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</si>
  <si>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</si>
  <si>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</si>
  <si>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</si>
  <si>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</si>
  <si>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</si>
  <si>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</si>
  <si>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</si>
  <si>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</si>
  <si>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</si>
  <si>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</si>
  <si>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</si>
  <si>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</si>
  <si>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</si>
  <si>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</si>
  <si>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</si>
  <si>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</si>
  <si>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</si>
  <si>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</si>
  <si>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</si>
  <si>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</si>
  <si>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</si>
  <si>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</si>
  <si>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</si>
  <si>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</si>
  <si>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</si>
  <si>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</si>
  <si>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</si>
  <si>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</si>
  <si>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</si>
  <si>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</si>
  <si>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</si>
  <si>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</si>
  <si>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</si>
  <si>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</si>
  <si>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</si>
  <si>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</si>
  <si>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</si>
  <si>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</si>
  <si>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</si>
  <si>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</si>
  <si>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</si>
  <si>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</si>
  <si>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</si>
  <si>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</si>
  <si>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</si>
  <si>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</si>
  <si>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</si>
  <si>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</si>
  <si>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</si>
  <si>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</si>
  <si>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</si>
  <si>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</si>
  <si>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</si>
  <si>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</si>
  <si>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</si>
  <si>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</si>
  <si>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</si>
  <si>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</si>
  <si>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</si>
  <si>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</si>
  <si>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</si>
  <si>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</si>
  <si>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</si>
  <si>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</si>
  <si>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</si>
  <si>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</si>
  <si>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</si>
  <si>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</si>
  <si>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</si>
  <si>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</si>
  <si>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</si>
  <si>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</si>
  <si>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</si>
  <si>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</si>
  <si>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</si>
  <si>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</si>
  <si>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</si>
  <si>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</si>
  <si>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</si>
  <si>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</si>
  <si>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</si>
  <si>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</si>
  <si>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</si>
  <si>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</si>
  <si>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</si>
  <si>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</si>
  <si>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</si>
  <si>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</si>
  <si>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</si>
  <si>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</si>
  <si>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</si>
  <si>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</si>
  <si>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</si>
  <si>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</si>
  <si>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</si>
  <si>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</si>
  <si>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</si>
  <si>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</si>
  <si>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</si>
  <si>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</si>
  <si>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</si>
  <si>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</si>
  <si>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</si>
  <si>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</si>
  <si>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</si>
  <si>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</si>
  <si>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</si>
  <si>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</si>
  <si>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</si>
  <si>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</si>
  <si>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</si>
  <si>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</si>
  <si>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</si>
  <si>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</si>
  <si>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</si>
  <si>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</si>
  <si>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</si>
  <si>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</si>
  <si>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</si>
  <si>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</si>
  <si>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</si>
  <si>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</si>
  <si>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</si>
  <si>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</si>
  <si>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</si>
  <si>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</si>
  <si>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</si>
  <si>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</si>
  <si>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</si>
  <si>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</si>
  <si>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</si>
  <si>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</si>
  <si>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</si>
  <si>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</si>
  <si>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</si>
  <si>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</si>
  <si>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</si>
  <si>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</si>
  <si>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</si>
  <si>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</si>
  <si>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</si>
  <si>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</si>
  <si>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</si>
  <si>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</si>
  <si>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</si>
  <si>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</si>
  <si>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</si>
  <si>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</si>
  <si>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</si>
  <si>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</si>
  <si>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</si>
  <si>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</si>
  <si>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</si>
  <si>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</si>
  <si>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</si>
  <si>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</si>
  <si>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</si>
  <si>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</si>
  <si>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</si>
  <si>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</si>
  <si>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</si>
  <si>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</si>
  <si>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</si>
  <si>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</si>
  <si>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</si>
  <si>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</si>
  <si>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</si>
  <si>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</si>
  <si>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</si>
  <si>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</si>
  <si>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</si>
  <si>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</si>
  <si>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</si>
  <si>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</si>
  <si>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</si>
  <si>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</si>
  <si>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</si>
  <si>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</si>
  <si>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</si>
  <si>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</si>
  <si>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</si>
  <si>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</si>
  <si>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</si>
  <si>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</si>
  <si>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</si>
  <si>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</si>
  <si>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</si>
  <si>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</si>
  <si>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</si>
  <si>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</si>
  <si>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</si>
  <si>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</si>
  <si>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</si>
  <si>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</si>
  <si>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</si>
  <si>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</si>
  <si>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</si>
  <si>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</si>
  <si>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</si>
  <si>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</si>
  <si>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</si>
  <si>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</si>
  <si>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</si>
  <si>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</si>
  <si>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</si>
  <si>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</si>
  <si>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</si>
  <si>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</si>
  <si>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</si>
  <si>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</si>
  <si>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</si>
  <si>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</si>
  <si>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</si>
  <si>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</si>
  <si>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</si>
  <si>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</si>
  <si>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</si>
  <si>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</si>
  <si>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</si>
  <si>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</si>
  <si>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</si>
  <si>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</si>
  <si>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</si>
  <si>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</si>
  <si>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</si>
  <si>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</si>
  <si>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</si>
  <si>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</si>
  <si>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</si>
  <si>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</si>
  <si>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</si>
  <si>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</si>
  <si>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</si>
  <si>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</si>
  <si>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</si>
  <si>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</si>
  <si>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</si>
  <si>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</si>
  <si>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</si>
  <si>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</si>
  <si>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</si>
  <si>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</si>
  <si>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</si>
  <si>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</si>
  <si>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</si>
  <si>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</si>
  <si>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</si>
  <si>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</si>
  <si>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</si>
  <si>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</si>
  <si>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</si>
  <si>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</si>
  <si>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</si>
  <si>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</si>
  <si>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</si>
  <si>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</si>
  <si>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</si>
  <si>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</si>
  <si>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</si>
  <si>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</si>
  <si>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</si>
  <si>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</si>
  <si>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</si>
  <si>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</si>
  <si>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</si>
  <si>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</si>
  <si>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</si>
  <si>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</si>
  <si>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</si>
  <si>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</si>
  <si>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</si>
  <si>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</si>
  <si>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</si>
  <si>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</si>
  <si>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</si>
  <si>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</si>
  <si>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</si>
  <si>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</si>
  <si>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</si>
  <si>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</si>
  <si>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</si>
  <si>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</si>
  <si>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</si>
  <si>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</si>
  <si>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</si>
  <si>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</si>
  <si>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</si>
  <si>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</si>
  <si>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</si>
  <si>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</si>
  <si>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</si>
  <si>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</si>
  <si>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</si>
  <si>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</si>
  <si>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</si>
  <si>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</si>
  <si>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</si>
  <si>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</si>
  <si>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</si>
  <si>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</si>
  <si>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</si>
  <si>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</si>
  <si>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</si>
  <si>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</si>
  <si>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</si>
  <si>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</si>
  <si>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</si>
  <si>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</si>
  <si>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</si>
  <si>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</si>
  <si>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</si>
  <si>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</si>
  <si>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</si>
  <si>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</si>
  <si>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</si>
  <si>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</si>
  <si>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</si>
  <si>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</si>
  <si>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</si>
  <si>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</si>
  <si>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</si>
  <si>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</si>
  <si>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</si>
  <si>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</si>
  <si>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</si>
  <si>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</si>
  <si>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</si>
  <si>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</si>
  <si>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</si>
  <si>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</si>
  <si>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</si>
  <si>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</si>
  <si>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</si>
  <si>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</si>
  <si>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</si>
  <si>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</si>
  <si>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</si>
  <si>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</si>
  <si>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</si>
  <si>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</si>
  <si>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</si>
  <si>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</si>
  <si>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</si>
  <si>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</si>
  <si>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</si>
  <si>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</si>
  <si>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</si>
  <si>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</si>
  <si>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</si>
  <si>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</si>
  <si>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</si>
  <si>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</si>
  <si>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</si>
  <si>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</si>
  <si>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</si>
  <si>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</si>
  <si>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</si>
  <si>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</si>
  <si>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</si>
  <si>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</si>
  <si>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</si>
  <si>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</si>
  <si>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</si>
  <si>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</si>
  <si>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</si>
  <si>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</si>
  <si>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</si>
  <si>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</si>
  <si>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</si>
  <si>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</si>
  <si>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</si>
  <si>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</si>
  <si>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</si>
  <si>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</si>
  <si>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</si>
  <si>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</si>
  <si>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</si>
  <si>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</si>
  <si>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</si>
  <si>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</si>
  <si>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</si>
  <si>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</si>
  <si>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</si>
  <si>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</si>
  <si>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</si>
  <si>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</si>
  <si>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</si>
  <si>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</si>
  <si>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</si>
  <si>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</si>
  <si>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</si>
  <si>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</si>
  <si>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</si>
  <si>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</si>
  <si>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</si>
  <si>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</si>
  <si>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</si>
  <si>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</si>
  <si>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</si>
  <si>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</si>
  <si>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</si>
  <si>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</si>
  <si>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</si>
  <si>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</si>
  <si>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</si>
  <si>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</si>
  <si>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</si>
  <si>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</si>
  <si>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</si>
  <si>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</si>
  <si>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</si>
  <si>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</si>
  <si>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</si>
  <si>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</si>
  <si>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</si>
  <si>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</si>
  <si>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</si>
  <si>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</si>
  <si>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</si>
  <si>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</si>
  <si>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</si>
  <si>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</si>
  <si>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</si>
  <si>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</si>
  <si>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</si>
  <si>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</si>
  <si>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</si>
  <si>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</si>
  <si>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</si>
  <si>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</si>
  <si>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</si>
  <si>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</si>
  <si>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</si>
  <si>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</si>
  <si>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</si>
  <si>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</si>
  <si>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</si>
  <si>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</si>
  <si>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</si>
  <si>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</si>
  <si>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</si>
  <si>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</si>
  <si>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</si>
  <si>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</si>
  <si>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</si>
  <si>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</si>
  <si>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</si>
  <si>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</si>
  <si>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</si>
  <si>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</si>
  <si>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</si>
  <si>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</si>
  <si>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</si>
  <si>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</si>
  <si>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</si>
  <si>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</si>
  <si>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</si>
  <si>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</si>
  <si>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</si>
  <si>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</si>
  <si>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</si>
  <si>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</si>
  <si>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</si>
  <si>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</si>
  <si>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</si>
  <si>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</si>
  <si>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</si>
  <si>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</si>
  <si>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</si>
  <si>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</si>
  <si>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</si>
  <si>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</si>
  <si>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</si>
  <si>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</si>
  <si>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</si>
  <si>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</si>
  <si>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</si>
  <si>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</si>
  <si>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</si>
  <si>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</si>
  <si>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</si>
  <si>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</si>
  <si>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</si>
  <si>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</si>
  <si>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</si>
  <si>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</si>
  <si>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</si>
  <si>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</si>
  <si>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</si>
  <si>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</si>
  <si>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</si>
  <si>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</si>
  <si>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</si>
  <si>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</si>
  <si>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</si>
  <si>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</si>
  <si>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</si>
  <si>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</si>
  <si>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</si>
  <si>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</si>
  <si>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</si>
  <si>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</si>
  <si>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</si>
  <si>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</si>
  <si>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</si>
  <si>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</si>
  <si>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</si>
  <si>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</si>
  <si>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</si>
  <si>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</si>
  <si>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</si>
  <si>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</si>
  <si>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</si>
  <si>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</si>
  <si>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</si>
  <si>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</si>
  <si>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</si>
  <si>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</si>
  <si>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</si>
  <si>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</si>
  <si>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</si>
  <si>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</si>
  <si>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</si>
  <si>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</si>
  <si>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</si>
  <si>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</si>
  <si>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</si>
  <si>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</si>
  <si>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</si>
  <si>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</si>
  <si>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</si>
  <si>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</si>
  <si>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</si>
  <si>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</si>
  <si>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</si>
  <si>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</si>
  <si>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</si>
  <si>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</si>
  <si>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</si>
  <si>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</si>
  <si>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</si>
  <si>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</si>
  <si>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</si>
  <si>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</si>
  <si>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</si>
  <si>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</si>
  <si>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</si>
  <si>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</si>
  <si>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</si>
  <si>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</si>
  <si>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</si>
  <si>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</si>
  <si>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</si>
  <si>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</si>
  <si>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</si>
  <si>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</si>
  <si>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</si>
  <si>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</si>
  <si>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</si>
  <si>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</si>
  <si>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</si>
  <si>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</si>
  <si>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</si>
  <si>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</si>
  <si>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</si>
  <si>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</si>
  <si>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</si>
  <si>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</si>
  <si>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</si>
  <si>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</si>
  <si>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</si>
  <si>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</si>
  <si>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</si>
  <si>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</si>
  <si>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</si>
  <si>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</si>
  <si>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</si>
  <si>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</si>
  <si>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</si>
  <si>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</si>
  <si>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</si>
  <si>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</si>
  <si>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</si>
  <si>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</si>
  <si>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</si>
  <si>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</si>
  <si>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</si>
  <si>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</si>
  <si>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</si>
  <si>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</si>
  <si>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</si>
  <si>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</si>
  <si>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</si>
  <si>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</si>
  <si>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</si>
  <si>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</si>
  <si>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</si>
  <si>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</si>
  <si>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</si>
  <si>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</si>
  <si>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</si>
  <si>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</si>
  <si>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</si>
  <si>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</si>
  <si>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</si>
  <si>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</si>
  <si>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</si>
  <si>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</si>
  <si>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</si>
  <si>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</si>
  <si>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</si>
  <si>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</si>
  <si>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</si>
  <si>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</si>
  <si>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</si>
  <si>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</si>
  <si>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</si>
  <si>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</si>
  <si>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</si>
  <si>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</si>
  <si>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</si>
  <si>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</si>
  <si>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</si>
  <si>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</si>
  <si>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</si>
  <si>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</si>
  <si>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</si>
  <si>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</si>
  <si>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</si>
  <si>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</si>
  <si>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</si>
  <si>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</si>
  <si>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</si>
  <si>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</si>
  <si>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</si>
  <si>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</si>
  <si>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</si>
  <si>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</si>
  <si>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</si>
  <si>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</si>
  <si>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</si>
  <si>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</si>
  <si>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</si>
  <si>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</si>
  <si>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</si>
  <si>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</si>
  <si>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</si>
  <si>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</si>
  <si>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</si>
  <si>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</si>
  <si>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</si>
  <si>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</si>
  <si>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</si>
  <si>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</si>
  <si>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</si>
  <si>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</si>
  <si>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</si>
  <si>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</si>
  <si>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</si>
  <si>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</si>
  <si>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</si>
  <si>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</si>
  <si>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</si>
  <si>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</si>
  <si>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</si>
  <si>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</si>
  <si>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</si>
  <si>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</si>
  <si>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</si>
  <si>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</si>
  <si>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</si>
  <si>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</si>
  <si>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</si>
  <si>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</si>
  <si>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</si>
  <si>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</si>
  <si>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</si>
  <si>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</si>
  <si>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</si>
  <si>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</si>
  <si>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</si>
  <si>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</si>
  <si>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</si>
  <si>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</si>
  <si>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</si>
  <si>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</si>
  <si>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</si>
  <si>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</si>
  <si>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</si>
  <si>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</si>
  <si>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</si>
  <si>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</si>
  <si>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</si>
  <si>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</si>
  <si>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</si>
  <si>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</si>
  <si>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</si>
  <si>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</si>
  <si>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</si>
  <si>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</si>
  <si>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</si>
  <si>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</si>
  <si>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</si>
  <si>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</si>
  <si>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</si>
  <si>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</si>
  <si>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</si>
  <si>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</si>
  <si>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</si>
  <si>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</si>
  <si>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</si>
  <si>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</si>
  <si>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</si>
  <si>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</si>
  <si>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</si>
  <si>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</si>
  <si>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</si>
  <si>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</si>
  <si>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</si>
  <si>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</si>
  <si>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</si>
  <si>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</si>
  <si>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</si>
  <si>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</si>
  <si>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</si>
  <si>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</si>
  <si>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</si>
  <si>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</si>
  <si>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</si>
  <si>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</si>
  <si>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</si>
  <si>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</si>
  <si>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</si>
  <si>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</si>
  <si>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</si>
  <si>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</si>
  <si>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</si>
  <si>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</si>
  <si>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</si>
  <si>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</si>
  <si>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</si>
  <si>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</si>
  <si>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</si>
  <si>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</si>
  <si>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</si>
  <si>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</si>
  <si>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</si>
  <si>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</si>
  <si>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</si>
  <si>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</si>
  <si>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</si>
  <si>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</si>
  <si>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</si>
  <si>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</si>
  <si>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</si>
  <si>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</si>
  <si>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</si>
  <si>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</si>
  <si>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</si>
  <si>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</si>
  <si>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</si>
  <si>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</si>
  <si>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</si>
  <si>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</si>
  <si>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</si>
  <si>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</si>
  <si>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</si>
  <si>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</si>
  <si>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</si>
  <si>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</si>
  <si>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</si>
  <si>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</si>
  <si>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</si>
  <si>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</si>
  <si>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</si>
  <si>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</si>
  <si>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</si>
  <si>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</si>
  <si>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</si>
  <si>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</si>
  <si>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</si>
  <si>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</si>
  <si>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</si>
  <si>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</si>
  <si>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</si>
  <si>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</si>
  <si>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</si>
  <si>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</si>
  <si>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</si>
  <si>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</si>
  <si>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</si>
  <si>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</si>
  <si>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</si>
  <si>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</si>
  <si>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</si>
  <si>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</si>
  <si>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</si>
  <si>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</si>
  <si>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</si>
  <si>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</si>
  <si>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</si>
  <si>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</si>
  <si>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</si>
  <si>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</si>
  <si>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</si>
  <si>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</si>
  <si>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</si>
  <si>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</si>
  <si>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</si>
  <si>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</si>
  <si>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</si>
  <si>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</si>
  <si>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</si>
  <si>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</si>
  <si>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</si>
  <si>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</si>
  <si>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</si>
  <si>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</si>
  <si>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</si>
  <si>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</si>
  <si>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</si>
  <si>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</si>
  <si>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</si>
  <si>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</si>
  <si>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</si>
  <si>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</si>
  <si>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</si>
  <si>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</si>
  <si>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</si>
  <si>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</si>
  <si>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</si>
  <si>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</si>
  <si>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</si>
  <si>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</si>
  <si>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</si>
  <si>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</si>
  <si>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</si>
  <si>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</si>
  <si>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</si>
  <si>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</si>
  <si>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</si>
  <si>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</si>
  <si>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</si>
  <si>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</si>
  <si>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</si>
  <si>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</si>
  <si>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</si>
  <si>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</si>
  <si>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</si>
  <si>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</si>
  <si>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</si>
  <si>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</si>
  <si>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</si>
  <si>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</si>
  <si>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</si>
  <si>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</si>
  <si>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</si>
  <si>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</si>
  <si>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</si>
  <si>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</si>
  <si>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</si>
  <si>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</si>
  <si>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</si>
  <si>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</si>
  <si>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</si>
  <si>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</si>
  <si>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</si>
  <si>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</si>
  <si>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</si>
  <si>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</si>
  <si>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</si>
  <si>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</si>
  <si>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</si>
  <si>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</si>
  <si>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</si>
  <si>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</si>
  <si>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</si>
  <si>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</si>
  <si>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</si>
  <si>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</si>
  <si>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</si>
  <si>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</si>
  <si>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</si>
  <si>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</si>
  <si>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</si>
  <si>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</si>
  <si>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</si>
  <si>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</si>
  <si>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</si>
  <si>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</si>
  <si>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</si>
  <si>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</si>
  <si>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</si>
  <si>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</si>
  <si>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</si>
  <si>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</si>
  <si>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</si>
  <si>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</si>
  <si>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</si>
  <si>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</si>
  <si>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</si>
  <si>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</si>
  <si>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</si>
  <si>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</si>
  <si>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</si>
  <si>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</si>
  <si>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</si>
  <si>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</si>
  <si>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</si>
  <si>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</si>
  <si>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</si>
  <si>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</si>
  <si>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</si>
  <si>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</si>
  <si>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</si>
  <si>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</si>
  <si>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</si>
  <si>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</si>
  <si>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</si>
  <si>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</si>
  <si>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</si>
  <si>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</si>
  <si>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</si>
  <si>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</si>
  <si>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</si>
  <si>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</si>
  <si>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</si>
  <si>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</si>
  <si>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</si>
  <si>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</si>
  <si>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</si>
  <si>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</si>
  <si>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</si>
  <si>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</si>
  <si>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</si>
  <si>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</si>
  <si>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</si>
  <si>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</si>
  <si>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</si>
  <si>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</si>
  <si>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</si>
  <si>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</si>
  <si>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</si>
  <si>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</si>
  <si>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</si>
  <si>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</si>
  <si>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</si>
  <si>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</si>
  <si>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</si>
  <si>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</si>
  <si>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</si>
  <si>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</si>
  <si>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</si>
  <si>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</si>
  <si>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</si>
  <si>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</si>
  <si>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</si>
  <si>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</si>
  <si>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</si>
  <si>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</si>
  <si>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</si>
  <si>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</si>
  <si>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</si>
  <si>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</si>
  <si>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</si>
  <si>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</si>
  <si>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</si>
  <si>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</si>
  <si>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</si>
  <si>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</si>
  <si>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</si>
  <si>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</si>
  <si>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</si>
  <si>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</si>
  <si>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</si>
  <si>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</si>
  <si>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</si>
  <si>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</si>
  <si>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</si>
  <si>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</si>
  <si>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</si>
  <si>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</si>
  <si>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</si>
  <si>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</si>
  <si>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</si>
  <si>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</si>
  <si>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</si>
  <si>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</si>
  <si>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</si>
  <si>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</si>
  <si>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</si>
  <si>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</si>
  <si>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</si>
  <si>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</si>
  <si>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</si>
  <si>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</si>
  <si>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</si>
  <si>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</si>
  <si>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</si>
  <si>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</si>
  <si>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</si>
  <si>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</si>
  <si>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</si>
  <si>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</si>
  <si>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</si>
  <si>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</si>
  <si>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</si>
  <si>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</si>
  <si>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</si>
  <si>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</si>
  <si>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</si>
  <si>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</si>
  <si>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</si>
  <si>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</si>
  <si>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</si>
  <si>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</si>
  <si>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</si>
  <si>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</si>
  <si>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</si>
  <si>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</si>
  <si>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</si>
  <si>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</si>
  <si>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</si>
  <si>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</si>
  <si>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</si>
  <si>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</si>
  <si>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</si>
  <si>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</si>
  <si>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</si>
  <si>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</si>
  <si>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</si>
  <si>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</si>
  <si>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</si>
  <si>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</si>
  <si>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</si>
  <si>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</si>
  <si>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</si>
  <si>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</si>
  <si>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</si>
  <si>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</si>
  <si>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</si>
  <si>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</si>
  <si>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</si>
  <si>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</si>
  <si>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</si>
  <si>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</si>
  <si>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</si>
  <si>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</si>
  <si>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</si>
  <si>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</si>
  <si>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</si>
  <si>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</si>
  <si>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</si>
  <si>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</si>
  <si>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</si>
  <si>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</si>
  <si>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</si>
  <si>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</si>
  <si>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</si>
  <si>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</si>
  <si>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</si>
  <si>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</si>
  <si>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</si>
  <si>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</si>
  <si>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</si>
  <si>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</si>
  <si>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</si>
  <si>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</si>
  <si>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</si>
  <si>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</si>
  <si>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</si>
  <si>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</si>
  <si>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</si>
  <si>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</si>
  <si>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</si>
  <si>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</si>
  <si>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</si>
  <si>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</si>
  <si>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</si>
  <si>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</si>
  <si>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</si>
  <si>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</si>
  <si>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</si>
  <si>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</si>
  <si>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</si>
  <si>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</si>
  <si>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</si>
  <si>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</si>
  <si>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</si>
  <si>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</si>
  <si>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</si>
  <si>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</si>
  <si>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</si>
  <si>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</si>
  <si>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</si>
  <si>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</si>
  <si>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</si>
  <si>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</si>
  <si>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</si>
  <si>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</si>
  <si>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</si>
  <si>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</si>
  <si>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</si>
  <si>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</si>
  <si>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</si>
  <si>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</si>
  <si>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</si>
  <si>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</si>
  <si>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</si>
  <si>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</si>
  <si>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</si>
  <si>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</si>
  <si>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</si>
  <si>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</si>
  <si>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</si>
  <si>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</si>
  <si>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</si>
  <si>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</si>
  <si>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</si>
  <si>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</si>
  <si>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</si>
  <si>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</si>
  <si>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</si>
  <si>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</si>
  <si>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</si>
  <si>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</si>
  <si>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</si>
  <si>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</si>
  <si>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</si>
  <si>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</si>
  <si>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</si>
  <si>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</si>
  <si>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</si>
  <si>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</si>
  <si>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</si>
  <si>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</si>
  <si>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</si>
  <si>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</si>
  <si>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</si>
  <si>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</si>
  <si>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</si>
  <si>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</si>
  <si>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</si>
  <si>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</si>
  <si>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</si>
  <si>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</si>
  <si>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</si>
  <si>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</si>
  <si>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</si>
  <si>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</si>
  <si>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</si>
  <si>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</si>
  <si>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</si>
  <si>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</si>
  <si>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</si>
  <si>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</si>
  <si>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</si>
  <si>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</si>
  <si>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</si>
  <si>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</si>
  <si>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</si>
  <si>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</si>
  <si>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</si>
  <si>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</si>
  <si>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</si>
  <si>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</si>
  <si>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</si>
  <si>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</si>
  <si>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</si>
  <si>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</si>
  <si>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</si>
  <si>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</si>
  <si>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</si>
  <si>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</si>
  <si>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</si>
  <si>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</si>
  <si>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</si>
  <si>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</si>
  <si>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</si>
  <si>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</si>
  <si>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</si>
  <si>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</si>
  <si>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</si>
  <si>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</si>
  <si>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</si>
  <si>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</si>
  <si>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</si>
  <si>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</si>
  <si>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</si>
  <si>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</si>
  <si>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</si>
  <si>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</si>
  <si>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</si>
  <si>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</si>
  <si>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</si>
  <si>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</si>
  <si>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</si>
  <si>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</si>
  <si>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</si>
  <si>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</si>
  <si>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</si>
  <si>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</si>
  <si>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</si>
  <si>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</si>
  <si>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</si>
  <si>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</si>
  <si>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</si>
  <si>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</si>
  <si>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</si>
  <si>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</si>
  <si>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</si>
  <si>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</si>
  <si>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</si>
  <si>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</si>
  <si>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</si>
  <si>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</si>
  <si>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</si>
  <si>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</si>
  <si>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</si>
  <si>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</si>
  <si>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</si>
  <si>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</si>
  <si>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</si>
  <si>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</si>
  <si>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</si>
  <si>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</si>
  <si>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</si>
  <si>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</si>
  <si>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</si>
  <si>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</si>
  <si>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</si>
  <si>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</si>
  <si>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</si>
  <si>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</si>
  <si>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</si>
  <si>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</si>
  <si>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</si>
  <si>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</si>
  <si>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</si>
  <si>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</si>
  <si>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</si>
  <si>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</si>
  <si>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</si>
  <si>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</si>
  <si>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</si>
  <si>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</si>
  <si>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</si>
  <si>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</si>
  <si>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</si>
  <si>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</si>
  <si>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</si>
  <si>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</si>
  <si>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</si>
  <si>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</si>
  <si>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</si>
  <si>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</si>
  <si>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</si>
  <si>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</si>
  <si>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</si>
  <si>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</si>
  <si>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</si>
  <si>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</si>
  <si>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</si>
  <si>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</si>
  <si>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</si>
  <si>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</si>
  <si>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</si>
  <si>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</si>
  <si>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</si>
  <si>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</si>
  <si>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</si>
  <si>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</si>
  <si>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</si>
  <si>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</si>
  <si>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</si>
  <si>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</si>
  <si>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</si>
  <si>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</si>
  <si>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</si>
  <si>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</si>
  <si>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</si>
  <si>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</si>
  <si>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</si>
  <si>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</si>
  <si>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</si>
  <si>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</si>
  <si>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</si>
  <si>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</si>
  <si>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</si>
  <si>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</si>
  <si>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</si>
  <si>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</si>
  <si>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</si>
  <si>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</si>
  <si>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</si>
  <si>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</si>
  <si>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</si>
  <si>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</si>
  <si>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</si>
  <si>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</si>
  <si>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</si>
  <si>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</si>
  <si>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</si>
  <si>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</si>
  <si>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</si>
  <si>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</si>
  <si>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</si>
  <si>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</si>
  <si>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</si>
  <si>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</si>
  <si>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</si>
  <si>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</si>
  <si>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</si>
  <si>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</si>
  <si>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</si>
  <si>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</si>
  <si>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</si>
  <si>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</si>
  <si>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</si>
  <si>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</si>
  <si>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</si>
  <si>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</si>
  <si>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</si>
  <si>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</si>
  <si>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</si>
  <si>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</si>
  <si>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</si>
  <si>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</si>
  <si>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</si>
  <si>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</si>
  <si>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</si>
  <si>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</si>
  <si>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</si>
  <si>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</si>
  <si>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</si>
  <si>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</si>
  <si>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</si>
  <si>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</si>
  <si>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</si>
  <si>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</si>
  <si>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</si>
  <si>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</si>
  <si>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</si>
  <si>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</si>
  <si>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</si>
  <si>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</si>
  <si>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</si>
  <si>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</si>
  <si>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</si>
  <si>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</si>
  <si>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</si>
  <si>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</si>
  <si>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</si>
  <si>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</si>
  <si>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</si>
  <si>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</si>
  <si>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</si>
  <si>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</si>
  <si>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</si>
  <si>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</si>
  <si>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</si>
  <si>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</si>
  <si>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</si>
  <si>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</si>
  <si>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</si>
  <si>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</si>
  <si>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</si>
  <si>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</si>
  <si>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</si>
  <si>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</si>
  <si>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</si>
  <si>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</si>
  <si>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</si>
  <si>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</si>
  <si>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</si>
  <si>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</si>
  <si>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</si>
  <si>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</si>
  <si>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</si>
  <si>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</si>
  <si>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</si>
  <si>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</si>
  <si>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</si>
  <si>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</si>
  <si>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</si>
  <si>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</si>
  <si>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</si>
  <si>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</si>
  <si>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</si>
  <si>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</si>
  <si>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</si>
  <si>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</si>
  <si>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</si>
  <si>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</si>
  <si>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</si>
  <si>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</si>
  <si>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</si>
  <si>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</si>
  <si>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</si>
  <si>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</si>
  <si>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</si>
  <si>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</si>
  <si>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</si>
  <si>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</si>
  <si>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</si>
  <si>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</si>
  <si>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</si>
  <si>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</si>
  <si>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</si>
  <si>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</si>
  <si>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</si>
  <si>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</si>
  <si>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</si>
  <si>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</si>
  <si>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</si>
  <si>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</si>
  <si>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</si>
  <si>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</si>
  <si>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</si>
  <si>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</si>
  <si>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</si>
  <si>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</si>
  <si>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</si>
  <si>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</si>
  <si>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</si>
  <si>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</si>
  <si>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</si>
  <si>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</si>
  <si>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</si>
  <si>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</si>
  <si>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</si>
  <si>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</si>
  <si>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</si>
  <si>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</si>
  <si>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</si>
  <si>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</si>
  <si>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</si>
  <si>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</si>
  <si>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</si>
  <si>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</si>
  <si>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</si>
  <si>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</si>
  <si>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</si>
  <si>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</si>
  <si>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</si>
  <si>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</si>
  <si>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</si>
  <si>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</si>
  <si>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</si>
  <si>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</si>
  <si>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</si>
  <si>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</si>
  <si>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</si>
  <si>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</si>
  <si>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</si>
  <si>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</si>
  <si>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</si>
  <si>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</si>
  <si>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</si>
  <si>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</si>
  <si>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</si>
  <si>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</si>
  <si>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</si>
  <si>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</si>
  <si>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</si>
  <si>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</si>
  <si>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</si>
  <si>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</si>
  <si>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</si>
  <si>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</si>
  <si>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</si>
  <si>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</si>
  <si>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</si>
  <si>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</si>
  <si>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</si>
  <si>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</si>
  <si>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</si>
  <si>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</si>
  <si>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</si>
  <si>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</si>
  <si>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</si>
  <si>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</si>
  <si>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</si>
  <si>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</si>
  <si>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</si>
  <si>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</si>
  <si>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</si>
  <si>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</si>
  <si>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</si>
  <si>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</si>
  <si>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</si>
  <si>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</si>
  <si>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</si>
  <si>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</si>
  <si>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</si>
  <si>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</si>
  <si>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</si>
  <si>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</si>
  <si>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</si>
  <si>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</si>
  <si>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</si>
  <si>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</si>
  <si>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</si>
  <si>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</si>
  <si>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</si>
  <si>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</si>
  <si>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</si>
  <si>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</si>
  <si>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</si>
  <si>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</si>
  <si>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</si>
  <si>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</si>
  <si>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</si>
  <si>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</si>
  <si>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</si>
  <si>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</si>
  <si>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</si>
  <si>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</si>
  <si>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</si>
  <si>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</si>
  <si>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</si>
  <si>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</si>
  <si>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</si>
  <si>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</si>
  <si>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</si>
  <si>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</si>
  <si>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</si>
  <si>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</si>
  <si>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</si>
  <si>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</si>
  <si>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</si>
  <si>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</si>
  <si>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</si>
  <si>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</si>
  <si>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</si>
  <si>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</si>
  <si>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</si>
  <si>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</si>
  <si>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</si>
  <si>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</si>
  <si>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</si>
  <si>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</si>
  <si>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</si>
  <si>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</si>
  <si>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</si>
  <si>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</si>
  <si>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</si>
  <si>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</si>
  <si>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</si>
  <si>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</si>
  <si>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</si>
  <si>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</si>
  <si>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</si>
  <si>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</si>
  <si>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</si>
  <si>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</si>
  <si>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</si>
  <si>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</si>
  <si>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</si>
  <si>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</si>
  <si>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</si>
  <si>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</si>
  <si>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</si>
  <si>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</si>
  <si>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</si>
  <si>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</si>
  <si>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</si>
  <si>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</si>
  <si>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</si>
  <si>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</si>
  <si>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</si>
  <si>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</si>
  <si>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</si>
  <si>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</si>
  <si>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</si>
  <si>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</si>
  <si>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</si>
  <si>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</si>
  <si>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</si>
  <si>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</si>
  <si>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</si>
  <si>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</si>
  <si>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</si>
  <si>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</si>
  <si>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</si>
  <si>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</si>
  <si>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</si>
  <si>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</si>
  <si>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</si>
  <si>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</si>
  <si>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</si>
  <si>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</si>
  <si>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</si>
  <si>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</si>
  <si>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</si>
  <si>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</si>
  <si>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</si>
  <si>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</si>
  <si>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</si>
  <si>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</si>
  <si>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</si>
  <si>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</si>
  <si>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</si>
  <si>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</si>
  <si>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</si>
  <si>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</si>
  <si>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</si>
  <si>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</si>
  <si>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</si>
  <si>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</si>
  <si>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</si>
  <si>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</si>
  <si>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</si>
  <si>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</si>
  <si>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</si>
  <si>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</si>
  <si>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</si>
  <si>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</si>
  <si>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</si>
  <si>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</si>
  <si>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</si>
  <si>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</si>
  <si>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</si>
  <si>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</si>
  <si>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</si>
  <si>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</si>
  <si>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</si>
  <si>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</si>
  <si>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</si>
  <si>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</si>
  <si>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</si>
  <si>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</si>
  <si>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</si>
  <si>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</si>
  <si>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</si>
  <si>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</si>
  <si>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</si>
  <si>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</si>
  <si>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</si>
  <si>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</si>
  <si>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</si>
  <si>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</si>
  <si>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</si>
  <si>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</si>
  <si>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</si>
  <si>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</si>
  <si>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</si>
  <si>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</si>
  <si>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</si>
  <si>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</si>
  <si>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</si>
  <si>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</si>
  <si>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</si>
  <si>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</si>
  <si>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</si>
  <si>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</si>
  <si>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</si>
  <si>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</si>
  <si>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</si>
  <si>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</si>
  <si>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</si>
  <si>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</si>
  <si>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</si>
  <si>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</si>
  <si>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</si>
  <si>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</si>
  <si>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</si>
  <si>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</si>
  <si>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</si>
  <si>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</si>
  <si>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</si>
  <si>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</si>
  <si>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</si>
  <si>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</si>
  <si>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</si>
  <si>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</si>
  <si>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</si>
  <si>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</si>
  <si>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</si>
  <si>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</si>
  <si>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</si>
  <si>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</si>
  <si>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</si>
  <si>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</si>
  <si>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</si>
  <si>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</si>
  <si>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</si>
  <si>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</si>
  <si>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</si>
  <si>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</si>
  <si>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</si>
  <si>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</si>
  <si>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</si>
  <si>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</si>
  <si>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</si>
  <si>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</si>
  <si>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</si>
  <si>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</si>
  <si>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</si>
  <si>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</si>
  <si>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</si>
  <si>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</si>
  <si>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</si>
  <si>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</si>
  <si>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</si>
  <si>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</si>
  <si>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</si>
  <si>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</si>
  <si>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</si>
  <si>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</si>
  <si>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</si>
  <si>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</si>
  <si>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</si>
  <si>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</si>
  <si>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</si>
  <si>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</si>
  <si>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</si>
  <si>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</si>
  <si>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</si>
  <si>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</si>
  <si>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</si>
  <si>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</si>
  <si>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</si>
  <si>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</si>
  <si>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</si>
  <si>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</si>
  <si>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</si>
  <si>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</si>
  <si>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</si>
  <si>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</si>
  <si>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</si>
  <si>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</si>
  <si>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</si>
  <si>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</si>
  <si>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</si>
  <si>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</si>
  <si>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</si>
  <si>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</si>
  <si>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</si>
  <si>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</si>
  <si>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</si>
  <si>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</si>
  <si>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</si>
  <si>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</si>
  <si>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</si>
  <si>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</si>
  <si>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</si>
  <si>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</si>
  <si>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</si>
  <si>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</si>
  <si>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</si>
  <si>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</si>
  <si>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</si>
  <si>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</si>
  <si>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</si>
  <si>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</si>
  <si>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</si>
  <si>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</si>
  <si>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</si>
  <si>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</si>
  <si>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</si>
  <si>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</si>
  <si>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</si>
  <si>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</si>
  <si>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</si>
  <si>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</si>
  <si>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</si>
  <si>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</si>
  <si>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</si>
  <si>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</si>
  <si>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</si>
  <si>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</si>
  <si>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</si>
  <si>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</si>
  <si>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</si>
  <si>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</si>
  <si>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</si>
  <si>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</si>
  <si>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</si>
  <si>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</si>
  <si>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</si>
  <si>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</si>
  <si>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</si>
  <si>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</si>
  <si>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</si>
  <si>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</si>
  <si>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</si>
  <si>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</si>
  <si>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</si>
  <si>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</si>
  <si>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</si>
  <si>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</si>
  <si>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</si>
  <si>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</si>
  <si>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</si>
  <si>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</si>
  <si>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</si>
  <si>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</si>
  <si>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</si>
  <si>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</si>
  <si>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</si>
  <si>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</si>
  <si>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</si>
  <si>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</si>
  <si>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</si>
  <si>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</si>
  <si>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</si>
  <si>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</si>
  <si>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</si>
  <si>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</si>
  <si>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</si>
  <si>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</si>
  <si>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</si>
  <si>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</si>
  <si>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</si>
  <si>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</si>
  <si>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</si>
  <si>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</si>
  <si>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</si>
  <si>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</si>
  <si>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</si>
  <si>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</si>
  <si>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</si>
  <si>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</si>
  <si>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</si>
  <si>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</si>
  <si>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</si>
  <si>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</si>
  <si>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</si>
  <si>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</si>
  <si>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</si>
  <si>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</si>
  <si>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</si>
  <si>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</si>
  <si>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</si>
  <si>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</si>
  <si>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</si>
  <si>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</si>
  <si>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</si>
  <si>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</si>
  <si>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</si>
  <si>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</si>
  <si>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</si>
  <si>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</si>
  <si>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</si>
  <si>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</si>
  <si>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</si>
  <si>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</si>
  <si>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</si>
  <si>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</si>
  <si>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</si>
  <si>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</si>
  <si>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</si>
  <si>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</si>
  <si>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</si>
  <si>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</si>
  <si>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</si>
  <si>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</si>
  <si>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</si>
  <si>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</si>
  <si>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</si>
  <si>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</si>
  <si>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</si>
  <si>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</si>
  <si>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</si>
  <si>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</si>
  <si>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</si>
  <si>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</si>
  <si>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</si>
  <si>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</si>
  <si>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</si>
  <si>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</si>
  <si>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</si>
  <si>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</si>
  <si>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</si>
  <si>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</si>
  <si>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</si>
  <si>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</si>
  <si>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</si>
  <si>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</si>
  <si>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</si>
  <si>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</si>
  <si>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</si>
  <si>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</si>
  <si>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</si>
  <si>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</si>
  <si>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</si>
  <si>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</si>
  <si>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</si>
  <si>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</si>
  <si>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</si>
  <si>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</si>
  <si>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</si>
  <si>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</si>
  <si>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</si>
  <si>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</si>
  <si>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</si>
  <si>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</si>
  <si>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</si>
  <si>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</si>
  <si>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</si>
  <si>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</si>
  <si>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</si>
  <si>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</si>
  <si>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</si>
  <si>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</si>
  <si>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</si>
  <si>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</si>
  <si>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</si>
  <si>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</si>
  <si>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</si>
  <si>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</si>
  <si>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</si>
  <si>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</si>
  <si>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</si>
  <si>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</si>
  <si>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</si>
  <si>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</si>
  <si>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</si>
  <si>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</si>
  <si>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</si>
  <si>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</si>
  <si>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</si>
  <si>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</si>
  <si>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</si>
  <si>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</si>
  <si>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</si>
  <si>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</si>
  <si>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</si>
  <si>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</si>
  <si>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</si>
  <si>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</si>
  <si>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</si>
  <si>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</si>
  <si>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</si>
  <si>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</si>
  <si>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</si>
  <si>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</si>
  <si>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</si>
  <si>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</si>
  <si>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</si>
  <si>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</si>
  <si>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</si>
  <si>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</si>
  <si>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</si>
  <si>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</si>
  <si>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</si>
  <si>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</si>
  <si>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</si>
  <si>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</si>
  <si>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</si>
  <si>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</si>
  <si>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</si>
  <si>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</si>
  <si>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</si>
  <si>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</si>
  <si>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</si>
  <si>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</si>
  <si>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</si>
  <si>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</si>
  <si>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</si>
  <si>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</si>
  <si>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</si>
  <si>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</si>
  <si>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</si>
  <si>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</si>
  <si>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</si>
  <si>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</si>
  <si>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</si>
  <si>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</si>
  <si>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</si>
  <si>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</si>
  <si>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</si>
  <si>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</si>
  <si>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</si>
  <si>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</si>
  <si>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</si>
  <si>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</si>
  <si>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</si>
  <si>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</si>
  <si>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</si>
  <si>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</si>
  <si>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</si>
  <si>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</si>
  <si>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</si>
  <si>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</si>
  <si>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</si>
  <si>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</si>
  <si>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</si>
  <si>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</si>
  <si>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</si>
  <si>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</si>
  <si>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</si>
  <si>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</si>
  <si>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</si>
  <si>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</si>
  <si>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</si>
  <si>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</si>
  <si>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</si>
  <si>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</si>
  <si>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</si>
  <si>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</si>
  <si>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</si>
  <si>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</si>
  <si>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</si>
  <si>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</si>
  <si>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</si>
  <si>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</si>
  <si>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</si>
  <si>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</si>
  <si>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</si>
  <si>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</si>
  <si>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</si>
  <si>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</si>
  <si>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</si>
  <si>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</si>
  <si>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</si>
  <si>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</si>
  <si>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</si>
  <si>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</si>
  <si>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</si>
  <si>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</si>
  <si>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</si>
  <si>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</si>
  <si>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</si>
  <si>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</si>
  <si>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</si>
  <si>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</si>
  <si>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</si>
  <si>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</si>
  <si>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</si>
  <si>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</si>
  <si>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</si>
  <si>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</si>
  <si>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</si>
  <si>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</si>
  <si>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</si>
  <si>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</si>
  <si>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</si>
  <si>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</si>
  <si>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</si>
  <si>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</si>
  <si>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</si>
  <si>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</si>
  <si>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</si>
  <si>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</si>
  <si>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</si>
  <si>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</si>
  <si>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</si>
  <si>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</si>
  <si>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</si>
  <si>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</si>
  <si>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</si>
  <si>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</si>
  <si>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</si>
  <si>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</si>
  <si>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</si>
  <si>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</si>
  <si>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</si>
  <si>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</si>
  <si>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</si>
  <si>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</si>
  <si>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</si>
  <si>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</si>
  <si>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</si>
  <si>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</si>
  <si>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</si>
  <si>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</si>
  <si>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</si>
  <si>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</si>
  <si>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</si>
  <si>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</si>
  <si>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</si>
  <si>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</si>
  <si>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</si>
  <si>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</si>
  <si>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</si>
  <si>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</si>
  <si>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</si>
  <si>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</si>
  <si>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</si>
  <si>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</si>
  <si>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</si>
  <si>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</si>
  <si>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</si>
  <si>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</si>
  <si>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</si>
  <si>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</si>
  <si>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</si>
  <si>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</si>
  <si>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</si>
  <si>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</si>
  <si>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</si>
  <si>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</si>
  <si>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</si>
  <si>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</si>
  <si>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</si>
  <si>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</si>
  <si>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</si>
  <si>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</si>
  <si>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</si>
  <si>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</si>
  <si>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</si>
  <si>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</si>
  <si>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</si>
  <si>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</si>
  <si>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</si>
  <si>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</si>
  <si>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</si>
  <si>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</si>
  <si>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</si>
  <si>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</si>
  <si>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</si>
  <si>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</si>
  <si>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</si>
  <si>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</si>
  <si>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</si>
  <si>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</si>
  <si>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</si>
  <si>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</si>
  <si>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</si>
  <si>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</si>
  <si>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</si>
  <si>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</si>
  <si>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</si>
  <si>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</si>
  <si>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</si>
  <si>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</si>
  <si>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</si>
  <si>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</si>
  <si>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</si>
  <si>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</si>
  <si>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</si>
  <si>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</si>
  <si>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</si>
  <si>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</si>
  <si>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</si>
  <si>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</si>
  <si>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</si>
  <si>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</si>
  <si>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</si>
  <si>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</si>
  <si>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</si>
  <si>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</si>
  <si>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</si>
  <si>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</si>
  <si>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</si>
  <si>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</si>
  <si>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</si>
  <si>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</si>
  <si>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</si>
  <si>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</si>
  <si>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</si>
  <si>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</si>
  <si>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</si>
  <si>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</si>
  <si>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</si>
  <si>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</si>
  <si>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</si>
  <si>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</si>
  <si>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</si>
  <si>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</si>
  <si>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</si>
  <si>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</si>
  <si>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</si>
  <si>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</si>
  <si>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</si>
  <si>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</si>
  <si>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</si>
  <si>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</si>
  <si>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</si>
  <si>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</si>
  <si>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</si>
  <si>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</si>
  <si>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</si>
  <si>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</si>
  <si>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</si>
  <si>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</si>
  <si>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</si>
  <si>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</si>
  <si>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</si>
  <si>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</si>
  <si>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</si>
  <si>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</si>
  <si>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</si>
  <si>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</si>
  <si>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</si>
  <si>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</si>
  <si>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</si>
  <si>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</si>
  <si>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</si>
  <si>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</si>
  <si>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</si>
  <si>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</si>
  <si>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</si>
  <si>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</si>
  <si>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</si>
  <si>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</si>
  <si>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</si>
  <si>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</si>
  <si>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</si>
  <si>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</si>
  <si>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</si>
  <si>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</si>
  <si>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</si>
  <si>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</si>
  <si>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</si>
  <si>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</si>
  <si>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</si>
  <si>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</si>
  <si>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</si>
  <si>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</si>
  <si>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</si>
  <si>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</si>
  <si>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</si>
  <si>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</si>
  <si>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</si>
  <si>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</si>
  <si>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</si>
  <si>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</si>
  <si>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</si>
  <si>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</si>
  <si>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</si>
  <si>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</si>
  <si>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</si>
  <si>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</si>
  <si>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</si>
  <si>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</si>
  <si>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</si>
  <si>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</si>
  <si>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</si>
  <si>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</si>
  <si>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</si>
  <si>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</si>
  <si>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</si>
  <si>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</si>
  <si>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</si>
  <si>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</si>
  <si>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</si>
  <si>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</si>
  <si>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</si>
  <si>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</si>
  <si>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</si>
  <si>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</si>
  <si>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</si>
  <si>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</si>
  <si>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</si>
  <si>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</si>
  <si>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</si>
  <si>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</si>
  <si>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</si>
  <si>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</si>
  <si>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</si>
  <si>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</si>
  <si>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</si>
  <si>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</si>
  <si>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</si>
  <si>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</si>
  <si>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</si>
  <si>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</si>
  <si>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</si>
  <si>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</si>
  <si>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</si>
  <si>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</si>
  <si>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</si>
  <si>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</si>
  <si>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</si>
  <si>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</si>
  <si>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</si>
  <si>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</si>
  <si>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</si>
  <si>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</si>
  <si>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</si>
  <si>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</si>
  <si>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</si>
  <si>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</si>
  <si>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</si>
  <si>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</si>
  <si>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</si>
  <si>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</si>
  <si>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</si>
  <si>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</si>
  <si>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</si>
  <si>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</si>
  <si>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</si>
  <si>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</si>
  <si>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</si>
  <si>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</si>
  <si>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</si>
  <si>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</si>
  <si>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</si>
  <si>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</si>
  <si>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</si>
  <si>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</si>
  <si>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</si>
  <si>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</si>
  <si>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</si>
  <si>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</si>
  <si>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</si>
  <si>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</si>
  <si>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</si>
  <si>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</si>
  <si>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</si>
  <si>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</si>
  <si>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</si>
  <si>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</si>
  <si>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</si>
  <si>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</si>
  <si>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</si>
  <si>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</si>
  <si>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</si>
  <si>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</si>
  <si>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</si>
  <si>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</si>
  <si>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</si>
  <si>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</si>
  <si>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</si>
  <si>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</si>
  <si>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</si>
  <si>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</si>
  <si>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</si>
  <si>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</si>
  <si>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</si>
  <si>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</si>
  <si>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</si>
  <si>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</si>
  <si>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</si>
  <si>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</si>
  <si>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</si>
  <si>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</si>
  <si>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</si>
  <si>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</si>
  <si>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</si>
  <si>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</si>
  <si>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</si>
  <si>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</si>
  <si>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</si>
  <si>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</si>
  <si>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</si>
  <si>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</si>
  <si>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</si>
  <si>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</si>
  <si>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</si>
  <si>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</si>
  <si>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</si>
  <si>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</si>
  <si>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</si>
  <si>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</si>
  <si>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</si>
  <si>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</si>
  <si>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</si>
  <si>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</si>
  <si>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</si>
  <si>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</si>
  <si>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</si>
  <si>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</si>
  <si>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</si>
  <si>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</si>
  <si>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</si>
  <si>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</si>
  <si>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</si>
  <si>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</si>
  <si>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</si>
  <si>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</si>
  <si>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</si>
  <si>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</si>
  <si>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</si>
  <si>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</si>
  <si>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</si>
  <si>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</si>
  <si>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</si>
  <si>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</si>
  <si>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</si>
  <si>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</si>
  <si>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</si>
  <si>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</si>
  <si>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</si>
  <si>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</si>
  <si>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</si>
  <si>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</si>
  <si>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</si>
  <si>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</si>
  <si>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</si>
  <si>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</si>
  <si>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</si>
  <si>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</si>
  <si>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</si>
  <si>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</si>
  <si>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</si>
  <si>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</si>
  <si>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</si>
  <si>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</si>
  <si>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</si>
  <si>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</si>
  <si>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</si>
  <si>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</si>
  <si>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</si>
  <si>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</si>
  <si>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</si>
  <si>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</si>
  <si>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</si>
  <si>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</si>
  <si>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</si>
  <si>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</si>
  <si>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</si>
  <si>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</si>
  <si>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</si>
  <si>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</si>
  <si>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</si>
  <si>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</si>
  <si>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</si>
  <si>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</si>
  <si>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</si>
  <si>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</si>
  <si>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</si>
  <si>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</si>
  <si>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</si>
  <si>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</si>
  <si>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</si>
  <si>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</si>
  <si>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</si>
  <si>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</si>
  <si>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</si>
  <si>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</si>
  <si>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</si>
  <si>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</si>
  <si>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</si>
  <si>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</si>
  <si>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</si>
  <si>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</si>
  <si>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</si>
  <si>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</si>
  <si>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</si>
  <si>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</si>
  <si>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</si>
  <si>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</si>
  <si>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</si>
  <si>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</si>
  <si>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</si>
  <si>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</si>
  <si>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</si>
  <si>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</si>
  <si>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</si>
  <si>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</si>
  <si>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</si>
  <si>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</si>
  <si>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</si>
  <si>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</si>
  <si>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</si>
  <si>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</si>
  <si>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</si>
  <si>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</si>
  <si>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</si>
  <si>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</si>
  <si>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</si>
  <si>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</si>
  <si>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</si>
  <si>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</si>
  <si>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</si>
  <si>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</si>
  <si>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</si>
  <si>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</si>
  <si>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</si>
  <si>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</si>
  <si>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</si>
  <si>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</si>
  <si>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</si>
  <si>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</si>
  <si>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</si>
  <si>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</si>
  <si>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</si>
  <si>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</si>
  <si>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</si>
  <si>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</si>
  <si>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</si>
  <si>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</si>
  <si>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</si>
  <si>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</si>
  <si>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</si>
  <si>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</si>
  <si>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</si>
  <si>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</si>
  <si>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</si>
  <si>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</si>
  <si>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</si>
  <si>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</si>
  <si>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</si>
  <si>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</si>
  <si>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</si>
  <si>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</si>
  <si>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</si>
  <si>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</si>
  <si>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</si>
  <si>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</si>
  <si>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</si>
  <si>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</si>
  <si>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</si>
  <si>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</si>
  <si>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</si>
  <si>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</si>
  <si>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</si>
  <si>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</si>
  <si>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</si>
  <si>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</si>
  <si>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</si>
  <si>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</si>
  <si>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</si>
  <si>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</si>
  <si>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</si>
  <si>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</si>
  <si>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</si>
  <si>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</si>
  <si>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</si>
  <si>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</si>
  <si>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</si>
  <si>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</si>
  <si>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</si>
  <si>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</si>
  <si>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</si>
  <si>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</si>
  <si>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</si>
  <si>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</si>
  <si>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</si>
  <si>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</si>
  <si>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</si>
  <si>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</si>
  <si>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</si>
  <si>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</si>
  <si>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</si>
  <si>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</si>
  <si>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</si>
  <si>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</si>
  <si>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</si>
  <si>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</si>
  <si>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</si>
  <si>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</si>
  <si>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</si>
  <si>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</si>
  <si>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</si>
  <si>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</si>
  <si>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</si>
  <si>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</si>
  <si>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</si>
  <si>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</si>
  <si>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</si>
  <si>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</si>
  <si>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</si>
  <si>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</si>
  <si>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</si>
  <si>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</si>
  <si>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</si>
  <si>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</si>
  <si>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</si>
  <si>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</si>
  <si>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</si>
  <si>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</si>
  <si>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</si>
  <si>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</si>
  <si>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</si>
  <si>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</si>
  <si>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</si>
  <si>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</si>
  <si>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</si>
  <si>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</si>
  <si>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</si>
  <si>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</si>
  <si>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</si>
  <si>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</si>
  <si>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</si>
  <si>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</si>
  <si>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</si>
  <si>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</si>
  <si>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</si>
  <si>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</si>
  <si>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</si>
  <si>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</si>
  <si>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</si>
  <si>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</si>
  <si>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</si>
  <si>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</si>
  <si>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</si>
  <si>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</si>
  <si>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</si>
  <si>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</si>
  <si>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</si>
  <si>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</si>
  <si>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</si>
  <si>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</si>
  <si>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</si>
  <si>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</si>
  <si>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</si>
  <si>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</si>
  <si>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</si>
  <si>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</si>
  <si>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</si>
  <si>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</si>
  <si>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</si>
  <si>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</si>
  <si>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</si>
  <si>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</si>
  <si>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</si>
  <si>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</si>
  <si>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</si>
  <si>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</si>
  <si>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</si>
  <si>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</si>
  <si>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</si>
  <si>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</si>
  <si>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</si>
  <si>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</si>
  <si>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</si>
  <si>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</si>
  <si>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</si>
  <si>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</si>
  <si>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</si>
  <si>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</si>
  <si>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</si>
  <si>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</si>
  <si>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</si>
  <si>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</si>
  <si>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</si>
  <si>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</si>
  <si>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</si>
  <si>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</si>
  <si>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</si>
  <si>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</si>
  <si>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</si>
  <si>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</si>
  <si>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</si>
  <si>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</si>
  <si>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</si>
  <si>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</si>
  <si>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</si>
  <si>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</si>
  <si>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</si>
  <si>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</si>
  <si>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</si>
  <si>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</si>
  <si>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</si>
  <si>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</si>
  <si>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</si>
  <si>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</si>
  <si>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</si>
  <si>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</si>
  <si>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</si>
  <si>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</si>
  <si>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</si>
  <si>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</si>
  <si>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</si>
  <si>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</si>
  <si>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</si>
  <si>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</si>
  <si>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</si>
  <si>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</si>
  <si>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</si>
  <si>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</si>
  <si>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</si>
  <si>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</si>
  <si>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</si>
  <si>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</si>
  <si>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</si>
  <si>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</si>
  <si>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</si>
  <si>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</si>
  <si>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</si>
  <si>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</si>
  <si>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</si>
  <si>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</si>
  <si>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</si>
  <si>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</si>
  <si>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</si>
  <si>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</si>
  <si>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</si>
  <si>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</si>
  <si>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</si>
  <si>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</si>
  <si>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</si>
  <si>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</si>
  <si>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</si>
  <si>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</si>
  <si>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</si>
  <si>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</si>
  <si>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</si>
  <si>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</si>
  <si>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</si>
  <si>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</si>
  <si>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</si>
  <si>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</si>
  <si>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</si>
  <si>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</si>
  <si>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</si>
  <si>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</si>
  <si>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</si>
  <si>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</si>
  <si>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</si>
  <si>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</si>
  <si>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</si>
  <si>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</si>
  <si>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</si>
  <si>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</si>
  <si>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</si>
  <si>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</si>
  <si>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</si>
  <si>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</si>
  <si>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</si>
  <si>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</si>
  <si>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</si>
  <si>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</si>
  <si>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</si>
  <si>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</si>
  <si>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</si>
  <si>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</si>
  <si>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</si>
  <si>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</si>
  <si>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</si>
  <si>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</si>
  <si>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</si>
  <si>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</si>
  <si>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</si>
  <si>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</si>
  <si>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</si>
  <si>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</si>
  <si>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</si>
  <si>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</si>
  <si>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</si>
  <si>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</si>
  <si>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</si>
  <si>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</si>
  <si>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</si>
  <si>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</si>
  <si>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</si>
  <si>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</si>
  <si>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</si>
  <si>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</si>
  <si>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</si>
  <si>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</si>
  <si>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</si>
  <si>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</si>
  <si>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</si>
  <si>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</si>
  <si>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</si>
  <si>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</si>
  <si>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</si>
  <si>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</si>
  <si>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</si>
  <si>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</si>
  <si>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</si>
  <si>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</si>
  <si>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</si>
  <si>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</si>
  <si>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</si>
  <si>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</si>
  <si>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</si>
  <si>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</si>
  <si>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</si>
  <si>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</si>
  <si>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</si>
  <si>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</si>
  <si>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</si>
  <si>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</si>
  <si>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</si>
  <si>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</si>
  <si>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</si>
  <si>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</si>
  <si>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</si>
  <si>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</si>
  <si>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</si>
  <si>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</si>
  <si>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</si>
  <si>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</si>
  <si>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</si>
  <si>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</si>
  <si>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</si>
  <si>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</si>
  <si>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</si>
  <si>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</si>
  <si>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</si>
  <si>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</si>
  <si>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</si>
  <si>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</si>
  <si>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</si>
  <si>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</si>
  <si>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</si>
  <si>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</si>
  <si>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</si>
  <si>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</si>
  <si>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</si>
  <si>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</si>
  <si>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</si>
  <si>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</si>
  <si>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</si>
  <si>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</si>
  <si>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</si>
  <si>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</si>
  <si>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</si>
  <si>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</si>
  <si>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</si>
  <si>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</si>
  <si>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</si>
  <si>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</si>
  <si>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</si>
  <si>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</si>
  <si>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</si>
  <si>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</si>
  <si>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</si>
  <si>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</si>
  <si>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</si>
  <si>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</si>
  <si>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</si>
  <si>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</si>
  <si>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</si>
  <si>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</si>
  <si>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</si>
  <si>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</si>
  <si>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</si>
  <si>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</si>
  <si>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</si>
  <si>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</si>
  <si>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</si>
  <si>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</si>
  <si>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</si>
  <si>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</si>
  <si>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</si>
  <si>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</si>
  <si>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</si>
  <si>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</si>
  <si>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</si>
  <si>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</si>
  <si>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</si>
  <si>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</si>
  <si>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</si>
  <si>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</si>
  <si>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</si>
  <si>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</si>
  <si>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</si>
  <si>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</si>
  <si>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</si>
  <si>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</si>
  <si>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</si>
  <si>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</si>
  <si>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</si>
  <si>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</si>
  <si>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</si>
  <si>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</si>
  <si>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</si>
  <si>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</si>
  <si>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</si>
  <si>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</si>
  <si>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</si>
  <si>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</si>
  <si>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</si>
  <si>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</si>
  <si>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</si>
  <si>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</si>
  <si>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</si>
  <si>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</si>
  <si>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</si>
  <si>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</si>
  <si>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</si>
  <si>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</si>
  <si>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</si>
  <si>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</si>
  <si>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</si>
  <si>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</si>
  <si>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</si>
  <si>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</si>
  <si>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</si>
  <si>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</si>
  <si>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</si>
  <si>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</si>
  <si>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</si>
  <si>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</si>
  <si>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</si>
  <si>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</si>
  <si>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</si>
  <si>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</si>
  <si>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</si>
  <si>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</si>
  <si>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</si>
  <si>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</si>
  <si>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</si>
  <si>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</si>
  <si>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</si>
  <si>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</si>
  <si>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</si>
  <si>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</si>
  <si>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</si>
  <si>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</si>
  <si>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</si>
  <si>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</si>
  <si>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</si>
  <si>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</si>
  <si>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</si>
  <si>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</si>
  <si>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</si>
  <si>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</si>
  <si>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</si>
  <si>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</si>
  <si>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</si>
  <si>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</si>
  <si>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</si>
  <si>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</si>
  <si>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</si>
  <si>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</si>
  <si>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</si>
  <si>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</si>
  <si>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</si>
  <si>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</si>
  <si>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</si>
  <si>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</si>
  <si>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</si>
  <si>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</si>
  <si>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</si>
  <si>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</si>
  <si>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</si>
  <si>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</si>
  <si>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</si>
  <si>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</si>
  <si>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</si>
  <si>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</si>
  <si>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</si>
  <si>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</si>
  <si>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</si>
  <si>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</si>
  <si>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</si>
  <si>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</si>
  <si>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</si>
  <si>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</si>
  <si>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</si>
  <si>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</si>
  <si>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</si>
  <si>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</si>
  <si>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</si>
  <si>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</si>
  <si>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</si>
  <si>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</si>
  <si>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</si>
  <si>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</si>
  <si>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</si>
  <si>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</si>
  <si>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</si>
  <si>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</si>
  <si>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</si>
  <si>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</si>
  <si>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</si>
  <si>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</si>
  <si>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</si>
  <si>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</si>
  <si>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</si>
  <si>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</si>
  <si>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</si>
  <si>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</si>
  <si>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</si>
  <si>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</si>
  <si>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</si>
  <si>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</si>
  <si>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</si>
  <si>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</si>
  <si>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</si>
  <si>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</si>
  <si>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</si>
  <si>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</si>
  <si>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</si>
  <si>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</si>
  <si>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</si>
  <si>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</si>
  <si>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</si>
  <si>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</si>
  <si>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</si>
  <si>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</si>
  <si>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</si>
  <si>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</si>
  <si>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</si>
  <si>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</si>
  <si>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</si>
  <si>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</si>
  <si>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</si>
  <si>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</si>
  <si>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</si>
  <si>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</si>
  <si>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</si>
  <si>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</si>
  <si>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</si>
  <si>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</si>
  <si>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</si>
  <si>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</si>
  <si>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</si>
  <si>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</si>
  <si>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</si>
  <si>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</si>
  <si>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</si>
  <si>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</si>
  <si>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</si>
  <si>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</si>
  <si>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</si>
  <si>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</si>
  <si>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</si>
  <si>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</si>
  <si>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</si>
  <si>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</si>
  <si>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</si>
  <si>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</si>
  <si>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</si>
  <si>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</si>
  <si>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</si>
  <si>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</si>
  <si>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</si>
  <si>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</si>
  <si>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</si>
  <si>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</si>
  <si>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</si>
  <si>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</si>
  <si>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</si>
  <si>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</si>
  <si>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</si>
  <si>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</si>
  <si>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</si>
  <si>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</si>
  <si>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</si>
  <si>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</si>
  <si>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</si>
  <si>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</si>
  <si>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</si>
  <si>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</si>
  <si>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</si>
  <si>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</si>
  <si>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</si>
  <si>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</si>
  <si>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</si>
  <si>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</si>
  <si>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</si>
  <si>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</si>
  <si>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</si>
  <si>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</si>
  <si>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</si>
  <si>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</si>
  <si>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</si>
  <si>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</si>
  <si>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</si>
  <si>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</si>
  <si>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</si>
  <si>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</si>
  <si>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</si>
  <si>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</si>
  <si>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</si>
  <si>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</si>
  <si>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</si>
  <si>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</si>
  <si>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</si>
  <si>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</si>
  <si>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</si>
  <si>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</si>
  <si>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</si>
  <si>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</si>
  <si>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</si>
  <si>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</si>
  <si>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</si>
  <si>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</si>
  <si>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</si>
  <si>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</si>
  <si>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</si>
  <si>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</si>
  <si>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</si>
  <si>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</si>
  <si>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</si>
  <si>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</si>
  <si>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</si>
  <si>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</si>
  <si>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</si>
  <si>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</si>
  <si>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</si>
  <si>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</si>
  <si>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</si>
  <si>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</si>
  <si>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</si>
  <si>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</si>
  <si>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</si>
  <si>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</si>
  <si>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</si>
  <si>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</si>
  <si>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</si>
  <si>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</si>
  <si>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</si>
  <si>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</si>
  <si>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</si>
  <si>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</si>
  <si>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</si>
  <si>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</si>
  <si>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</si>
  <si>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</si>
  <si>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</si>
  <si>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</si>
  <si>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</si>
  <si>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</si>
  <si>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</si>
  <si>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</si>
  <si>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</si>
  <si>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</si>
  <si>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</si>
  <si>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</si>
  <si>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</si>
  <si>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</si>
  <si>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</si>
  <si>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</si>
  <si>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</si>
  <si>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</si>
  <si>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</si>
  <si>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</si>
  <si>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</si>
  <si>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</si>
  <si>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</si>
  <si>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</si>
  <si>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</si>
  <si>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</si>
  <si>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</si>
  <si>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</si>
  <si>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</si>
  <si>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</si>
  <si>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</si>
  <si>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</si>
  <si>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</si>
  <si>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</si>
  <si>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</si>
  <si>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</si>
  <si>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</si>
  <si>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</si>
  <si>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</si>
  <si>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</si>
  <si>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</si>
  <si>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</si>
  <si>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</si>
  <si>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</si>
  <si>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</si>
  <si>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</si>
  <si>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</si>
  <si>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</si>
  <si>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</si>
  <si>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</si>
  <si>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</si>
  <si>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</si>
  <si>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</si>
  <si>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</si>
  <si>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</si>
  <si>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</si>
  <si>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</si>
  <si>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</si>
  <si>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</si>
  <si>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</si>
  <si>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</si>
  <si>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</si>
  <si>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</si>
  <si>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</si>
  <si>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</si>
  <si>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</si>
  <si>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</si>
  <si>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</si>
  <si>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</si>
  <si>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</si>
  <si>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</si>
  <si>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</si>
  <si>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</si>
  <si>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</si>
  <si>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</si>
  <si>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</si>
  <si>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</si>
  <si>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</si>
  <si>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</si>
  <si>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</si>
  <si>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</si>
  <si>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</si>
  <si>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</si>
  <si>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</si>
  <si>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</si>
  <si>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</si>
  <si>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</si>
  <si>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</si>
  <si>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</si>
  <si>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</si>
  <si>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</si>
  <si>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</si>
  <si>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</si>
  <si>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</si>
  <si>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</si>
  <si>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</si>
  <si>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</si>
  <si>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</si>
  <si>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</si>
  <si>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</si>
  <si>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</si>
  <si>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</si>
  <si>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</si>
  <si>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</si>
  <si>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</si>
  <si>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</si>
  <si>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</si>
  <si>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</si>
  <si>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</si>
  <si>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</si>
  <si>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</si>
  <si>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</si>
  <si>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</si>
  <si>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</si>
  <si>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</si>
  <si>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</si>
  <si>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</si>
  <si>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</si>
  <si>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</si>
  <si>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</si>
  <si>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</si>
  <si>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</si>
  <si>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</si>
  <si>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</si>
  <si>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</si>
  <si>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</si>
  <si>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</si>
  <si>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</si>
  <si>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</si>
  <si>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</si>
  <si>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</si>
  <si>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</si>
  <si>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</si>
  <si>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</si>
  <si>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</si>
  <si>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</si>
  <si>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</si>
  <si>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</si>
  <si>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</si>
  <si>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</si>
  <si>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</si>
  <si>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</si>
  <si>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</si>
  <si>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</si>
  <si>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</si>
  <si>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</si>
  <si>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</si>
  <si>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</si>
  <si>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</si>
  <si>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</si>
  <si>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</si>
  <si>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</si>
  <si>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</si>
  <si>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</si>
  <si>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</si>
  <si>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</si>
  <si>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</si>
  <si>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</si>
  <si>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</si>
  <si>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</si>
  <si>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</si>
  <si>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</si>
  <si>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</si>
  <si>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</si>
  <si>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</si>
  <si>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</si>
  <si>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</si>
  <si>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</si>
  <si>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</si>
  <si>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</si>
  <si>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</si>
  <si>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</si>
  <si>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</si>
  <si>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</si>
  <si>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</si>
  <si>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</si>
  <si>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</si>
  <si>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</si>
  <si>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</si>
  <si>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</si>
  <si>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</si>
  <si>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</si>
  <si>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</si>
  <si>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</si>
  <si>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</si>
  <si>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</si>
  <si>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</si>
  <si>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</si>
  <si>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</si>
  <si>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</si>
  <si>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</si>
  <si>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</si>
  <si>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</si>
  <si>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</si>
  <si>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</si>
  <si>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</si>
  <si>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</si>
  <si>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</si>
  <si>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</si>
  <si>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</si>
  <si>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</si>
  <si>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</si>
  <si>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</si>
  <si>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</si>
  <si>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</si>
  <si>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</si>
  <si>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</si>
  <si>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</si>
  <si>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</si>
  <si>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</si>
  <si>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</si>
  <si>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</si>
  <si>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</si>
  <si>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</si>
  <si>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</si>
  <si>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</si>
  <si>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</si>
  <si>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</si>
  <si>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</si>
  <si>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</si>
  <si>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</si>
  <si>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</si>
  <si>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</si>
  <si>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</si>
  <si>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</si>
  <si>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</si>
  <si>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</si>
  <si>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</si>
  <si>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</si>
  <si>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</si>
  <si>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</si>
  <si>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</si>
  <si>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</si>
  <si>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</si>
  <si>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</si>
  <si>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</si>
  <si>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</si>
  <si>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</si>
  <si>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</si>
  <si>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</si>
  <si>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</si>
  <si>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</si>
  <si>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</si>
  <si>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</si>
  <si>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</si>
  <si>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</si>
  <si>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</si>
  <si>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</si>
  <si>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</si>
  <si>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</si>
  <si>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</si>
  <si>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</si>
  <si>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</si>
  <si>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</si>
  <si>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</si>
  <si>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</si>
  <si>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</si>
  <si>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</si>
  <si>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</si>
  <si>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</si>
  <si>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</si>
  <si>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</si>
  <si>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</si>
  <si>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</si>
  <si>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</si>
  <si>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</si>
  <si>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</si>
  <si>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</si>
  <si>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</si>
  <si>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</si>
  <si>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</si>
  <si>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</si>
  <si>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</si>
  <si>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</si>
  <si>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</si>
  <si>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</si>
  <si>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</si>
  <si>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</si>
  <si>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</si>
  <si>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</si>
  <si>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</si>
  <si>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</si>
  <si>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</si>
  <si>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</si>
  <si>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</si>
  <si>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</si>
  <si>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</si>
  <si>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</si>
  <si>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</si>
  <si>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</si>
  <si>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</si>
  <si>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</si>
  <si>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</si>
  <si>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</si>
  <si>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</si>
  <si>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</si>
  <si>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</si>
  <si>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</si>
  <si>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</si>
  <si>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</si>
  <si>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</si>
  <si>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</si>
  <si>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</si>
  <si>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</si>
  <si>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</si>
  <si>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</si>
  <si>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</si>
  <si>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</si>
  <si>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</si>
  <si>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</si>
  <si>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</si>
  <si>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</si>
  <si>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</si>
  <si>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</si>
  <si>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</si>
  <si>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</si>
  <si>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</si>
  <si>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</si>
  <si>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</si>
  <si>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</si>
  <si>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</si>
  <si>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</si>
  <si>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</si>
  <si>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</si>
  <si>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</si>
  <si>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</si>
  <si>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</si>
  <si>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</si>
  <si>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</si>
  <si>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</si>
  <si>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</si>
  <si>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</si>
  <si>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</si>
  <si>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</si>
  <si>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</si>
  <si>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</si>
  <si>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</si>
  <si>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</si>
  <si>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</si>
  <si>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</si>
  <si>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</si>
  <si>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</si>
  <si>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</si>
  <si>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</si>
  <si>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</si>
  <si>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</si>
  <si>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</si>
  <si>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</si>
  <si>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</si>
  <si>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</si>
  <si>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</si>
  <si>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</si>
  <si>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</si>
  <si>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</si>
  <si>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</si>
  <si>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</si>
  <si>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</si>
  <si>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</si>
  <si>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</si>
  <si>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</si>
  <si>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</si>
  <si>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</si>
  <si>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</si>
  <si>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</si>
  <si>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</si>
  <si>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</si>
  <si>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</si>
  <si>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</si>
  <si>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</si>
  <si>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</si>
  <si>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</si>
  <si>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</si>
  <si>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</si>
  <si>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</si>
  <si>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</si>
  <si>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</si>
  <si>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</si>
  <si>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</si>
  <si>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</si>
  <si>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</si>
  <si>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</si>
  <si>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</si>
  <si>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</si>
  <si>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</si>
  <si>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</si>
  <si>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</si>
  <si>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</si>
  <si>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</si>
  <si>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</si>
  <si>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</si>
  <si>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</si>
  <si>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</si>
  <si>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</si>
  <si>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</si>
  <si>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</si>
  <si>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</si>
  <si>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</si>
  <si>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</si>
  <si>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</si>
  <si>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</si>
  <si>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</si>
  <si>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</si>
  <si>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</si>
  <si>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</si>
  <si>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</si>
  <si>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</si>
  <si>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</si>
  <si>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</si>
  <si>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</si>
  <si>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</si>
  <si>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</si>
  <si>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</si>
  <si>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</si>
  <si>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</si>
  <si>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</si>
  <si>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</si>
  <si>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</si>
  <si>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</si>
  <si>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</si>
  <si>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</si>
  <si>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</si>
  <si>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</si>
  <si>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</si>
  <si>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</si>
  <si>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</si>
  <si>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</si>
  <si>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</si>
  <si>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</si>
  <si>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</si>
  <si>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</si>
  <si>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</si>
  <si>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</si>
  <si>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</si>
  <si>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</si>
  <si>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</si>
  <si>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</si>
  <si>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</si>
  <si>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</si>
  <si>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</si>
  <si>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</si>
  <si>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</si>
  <si>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</si>
  <si>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</si>
  <si>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</si>
  <si>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</si>
  <si>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</si>
  <si>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</si>
  <si>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</si>
  <si>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</si>
  <si>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</si>
  <si>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</si>
  <si>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</si>
  <si>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</si>
  <si>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</si>
  <si>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</si>
  <si>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</si>
  <si>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</si>
  <si>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</si>
  <si>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</si>
  <si>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</si>
  <si>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</si>
  <si>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</si>
  <si>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</si>
  <si>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</si>
  <si>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</si>
  <si>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</si>
  <si>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</si>
  <si>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</si>
  <si>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</si>
  <si>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</si>
  <si>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</si>
  <si>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</si>
  <si>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</si>
  <si>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</si>
  <si>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</si>
  <si>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</si>
  <si>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</si>
  <si>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</si>
  <si>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</si>
  <si>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</si>
  <si>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</si>
  <si>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</si>
  <si>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</si>
  <si>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</si>
  <si>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</si>
  <si>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</si>
  <si>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</si>
  <si>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</si>
  <si>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</si>
  <si>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</si>
  <si>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</si>
  <si>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</si>
  <si>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</si>
  <si>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</si>
  <si>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</si>
  <si>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</si>
  <si>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</si>
  <si>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</si>
  <si>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</si>
  <si>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</si>
  <si>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</si>
  <si>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</si>
  <si>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</si>
  <si>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</si>
  <si>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</si>
  <si>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</si>
  <si>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</si>
  <si>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</si>
  <si>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</si>
  <si>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</si>
  <si>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</si>
  <si>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</si>
  <si>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</si>
  <si>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</si>
  <si>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</si>
  <si>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</si>
  <si>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</si>
  <si>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</si>
  <si>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</si>
  <si>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</si>
  <si>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</si>
  <si>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</si>
  <si>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</si>
  <si>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</si>
  <si>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</si>
  <si>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</si>
  <si>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</si>
  <si>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</si>
  <si>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</si>
  <si>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</si>
  <si>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</si>
  <si>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</si>
  <si>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</si>
  <si>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</si>
  <si>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</si>
  <si>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</si>
  <si>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</si>
  <si>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</si>
  <si>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</si>
  <si>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</si>
  <si>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</si>
  <si>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</si>
  <si>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</si>
  <si>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</si>
  <si>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</si>
  <si>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</si>
  <si>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</si>
  <si>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</si>
  <si>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</si>
  <si>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</si>
  <si>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</si>
  <si>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</si>
  <si>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</si>
  <si>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</si>
  <si>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</si>
  <si>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</si>
  <si>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</si>
  <si>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</si>
  <si>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</si>
  <si>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</si>
  <si>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</si>
  <si>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</si>
  <si>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</si>
  <si>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</si>
  <si>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</si>
  <si>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</si>
  <si>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</si>
  <si>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</si>
  <si>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</si>
  <si>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</si>
  <si>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</si>
  <si>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</si>
  <si>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</si>
  <si>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</si>
  <si>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</si>
  <si>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</si>
  <si>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</si>
  <si>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</si>
  <si>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</si>
  <si>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</si>
  <si>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</si>
  <si>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</si>
  <si>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</si>
  <si>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</si>
  <si>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</si>
  <si>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</si>
  <si>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</si>
  <si>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</si>
  <si>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</si>
  <si>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</si>
  <si>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</si>
  <si>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</si>
  <si>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</si>
  <si>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</si>
  <si>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</si>
  <si>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</si>
  <si>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</si>
  <si>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</si>
  <si>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</si>
  <si>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</si>
  <si>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</si>
  <si>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</si>
  <si>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</si>
  <si>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</si>
  <si>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</si>
  <si>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</si>
  <si>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</si>
  <si>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</si>
  <si>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</si>
  <si>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</si>
  <si>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</si>
  <si>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</si>
  <si>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</si>
  <si>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</si>
  <si>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</si>
  <si>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</si>
  <si>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</si>
  <si>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</si>
  <si>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</si>
  <si>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</si>
  <si>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</si>
  <si>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</si>
  <si>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</si>
  <si>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</si>
  <si>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</si>
  <si>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</si>
  <si>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</si>
  <si>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</si>
  <si>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</si>
  <si>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</si>
  <si>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</si>
  <si>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</si>
  <si>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</si>
  <si>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</si>
  <si>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</si>
  <si>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</si>
  <si>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</si>
  <si>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</si>
  <si>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</si>
  <si>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</si>
  <si>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</si>
  <si>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</si>
  <si>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</si>
  <si>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</si>
  <si>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</si>
  <si>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</si>
  <si>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</si>
  <si>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</si>
  <si>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</si>
  <si>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</si>
  <si>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</si>
  <si>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</si>
  <si>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</si>
  <si>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</si>
  <si>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</si>
  <si>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</si>
  <si>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</si>
  <si>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</si>
  <si>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</si>
  <si>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</si>
  <si>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</si>
  <si>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</si>
  <si>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</si>
  <si>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</si>
  <si>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</si>
  <si>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</si>
  <si>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</si>
  <si>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</si>
  <si>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</si>
  <si>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</si>
  <si>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</si>
  <si>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</si>
  <si>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</si>
  <si>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</si>
  <si>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</si>
  <si>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</si>
  <si>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</si>
  <si>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</si>
  <si>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</si>
  <si>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</si>
  <si>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</si>
  <si>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</si>
  <si>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</si>
  <si>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</si>
  <si>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</si>
  <si>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</si>
  <si>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</si>
  <si>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</si>
  <si>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</si>
  <si>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</si>
  <si>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</si>
  <si>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</si>
  <si>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</si>
  <si>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</si>
  <si>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</si>
  <si>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</si>
  <si>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</si>
  <si>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</si>
  <si>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</si>
  <si>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</si>
  <si>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</si>
  <si>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</si>
  <si>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</si>
  <si>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</si>
  <si>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</si>
  <si>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</si>
  <si>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</si>
  <si>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</si>
  <si>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</si>
  <si>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</si>
  <si>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</si>
  <si>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</si>
  <si>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</si>
  <si>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</si>
  <si>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</si>
  <si>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</si>
  <si>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</si>
  <si>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</si>
  <si>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</si>
  <si>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</si>
  <si>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</si>
  <si>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</si>
  <si>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</si>
  <si>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</si>
  <si>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</si>
  <si>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</si>
  <si>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</si>
  <si>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</si>
  <si>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</si>
  <si>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</si>
  <si>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</si>
  <si>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</si>
  <si>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</si>
  <si>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</si>
  <si>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</si>
  <si>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</si>
  <si>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</si>
  <si>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</si>
  <si>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</si>
  <si>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</si>
  <si>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</si>
  <si>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</si>
  <si>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</si>
  <si>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</si>
  <si>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</si>
  <si>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</si>
  <si>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</si>
  <si>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</si>
  <si>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</si>
  <si>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</si>
  <si>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</si>
  <si>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</si>
  <si>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</si>
  <si>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</si>
  <si>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</si>
  <si>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</si>
  <si>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</si>
  <si>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</si>
  <si>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</si>
  <si>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</si>
  <si>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</si>
  <si>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</si>
  <si>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</si>
  <si>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</si>
  <si>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</si>
  <si>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</si>
  <si>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</si>
  <si>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</si>
  <si>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</si>
  <si>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</si>
  <si>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</si>
  <si>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</si>
  <si>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</si>
  <si>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</si>
  <si>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</si>
  <si>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</si>
  <si>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</si>
  <si>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</si>
  <si>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</si>
  <si>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</si>
  <si>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</si>
  <si>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</si>
  <si>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</si>
  <si>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</si>
  <si>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</si>
  <si>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</si>
  <si>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</si>
  <si>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</si>
  <si>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</si>
  <si>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</si>
  <si>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</si>
  <si>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</si>
  <si>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</si>
  <si>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</si>
  <si>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</si>
  <si>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</si>
  <si>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</si>
  <si>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</si>
  <si>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</si>
  <si>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</si>
  <si>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</si>
  <si>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</si>
  <si>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</si>
  <si>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</si>
  <si>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</si>
  <si>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</si>
  <si>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</si>
  <si>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</si>
  <si>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</si>
  <si>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</si>
  <si>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</si>
  <si>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</si>
  <si>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</si>
  <si>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</si>
  <si>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</si>
  <si>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</si>
  <si>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</si>
  <si>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</si>
  <si>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</si>
  <si>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</si>
  <si>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</si>
  <si>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</si>
  <si>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</si>
  <si>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</si>
  <si>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</si>
  <si>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</si>
  <si>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</si>
  <si>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</si>
  <si>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</si>
  <si>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</si>
  <si>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</si>
  <si>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</si>
  <si>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</si>
  <si>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</si>
  <si>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</si>
  <si>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</si>
  <si>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</si>
  <si>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</si>
  <si>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</si>
  <si>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</si>
  <si>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</si>
  <si>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</si>
  <si>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</si>
  <si>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</si>
  <si>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</si>
  <si>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</si>
  <si>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</si>
  <si>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</si>
  <si>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</si>
  <si>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</si>
  <si>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</si>
  <si>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</si>
  <si>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</si>
  <si>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</si>
  <si>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</si>
  <si>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</si>
  <si>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</si>
  <si>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</si>
  <si>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</si>
  <si>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</si>
  <si>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</si>
  <si>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</si>
  <si>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</si>
  <si>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</si>
  <si>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</si>
  <si>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</si>
  <si>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</si>
  <si>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</si>
  <si>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</si>
  <si>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</si>
  <si>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</si>
  <si>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</si>
  <si>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</si>
  <si>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</si>
  <si>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</si>
  <si>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</si>
  <si>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</si>
  <si>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</si>
  <si>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</si>
  <si>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</si>
  <si>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</si>
  <si>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</si>
  <si>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</si>
  <si>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</si>
  <si>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</si>
  <si>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</si>
  <si>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</si>
  <si>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</si>
  <si>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</si>
  <si>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</si>
  <si>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</si>
  <si>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</si>
  <si>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</si>
  <si>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</si>
  <si>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</si>
  <si>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</si>
  <si>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</si>
  <si>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</si>
  <si>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</si>
  <si>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</si>
  <si>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</si>
  <si>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</si>
  <si>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</si>
  <si>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</si>
  <si>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</si>
  <si>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</si>
  <si>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</si>
  <si>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</si>
  <si>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</si>
  <si>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</si>
  <si>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</si>
  <si>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</si>
  <si>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</si>
  <si>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</si>
  <si>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</si>
  <si>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</si>
  <si>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</si>
  <si>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</si>
  <si>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</si>
  <si>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</si>
  <si>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</si>
  <si>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</si>
  <si>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</si>
  <si>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</si>
  <si>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</si>
  <si>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</si>
  <si>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</si>
  <si>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</si>
  <si>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</si>
  <si>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</si>
  <si>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</si>
  <si>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</si>
  <si>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</si>
  <si>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</si>
  <si>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</si>
  <si>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</si>
  <si>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</si>
  <si>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</si>
  <si>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</si>
  <si>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</si>
  <si>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</si>
  <si>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</si>
  <si>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</si>
  <si>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</si>
  <si>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</si>
  <si>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</si>
  <si>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</si>
  <si>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</si>
  <si>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</si>
  <si>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</si>
  <si>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</si>
  <si>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</si>
  <si>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</si>
  <si>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</si>
  <si>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</si>
  <si>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</si>
  <si>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</si>
  <si>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</si>
  <si>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</si>
  <si>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</si>
  <si>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</si>
  <si>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</si>
  <si>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</si>
  <si>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</si>
  <si>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</si>
  <si>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</si>
  <si>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</si>
  <si>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</si>
  <si>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</si>
  <si>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</si>
  <si>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</si>
  <si>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</si>
  <si>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</si>
  <si>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</si>
  <si>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</si>
  <si>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</si>
  <si>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</si>
  <si>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</si>
  <si>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</si>
  <si>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</si>
  <si>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</si>
  <si>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</si>
  <si>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</si>
  <si>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</si>
  <si>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</si>
  <si>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</si>
  <si>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</si>
  <si>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</si>
  <si>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</si>
  <si>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</si>
  <si>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</si>
  <si>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</si>
  <si>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</si>
  <si>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</si>
  <si>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</si>
  <si>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</si>
  <si>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</si>
  <si>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</si>
  <si>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</si>
  <si>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</si>
  <si>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</si>
  <si>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</si>
  <si>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</si>
  <si>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</si>
  <si>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</si>
  <si>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</si>
  <si>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</si>
  <si>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</si>
  <si>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</si>
  <si>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</si>
  <si>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</si>
  <si>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</si>
  <si>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</si>
  <si>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</si>
  <si>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</si>
  <si>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</si>
  <si>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</si>
  <si>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</si>
  <si>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</si>
  <si>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</si>
  <si>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</si>
  <si>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</si>
  <si>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</si>
  <si>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</si>
  <si>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</si>
  <si>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</si>
  <si>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</si>
  <si>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</si>
  <si>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</si>
  <si>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</si>
  <si>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</si>
  <si>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</si>
  <si>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</si>
  <si>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</si>
  <si>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</si>
  <si>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</si>
  <si>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</si>
  <si>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</si>
  <si>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</si>
  <si>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</si>
  <si>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</si>
  <si>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</si>
  <si>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</si>
  <si>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</si>
  <si>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</si>
  <si>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</si>
  <si>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</si>
  <si>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</si>
  <si>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</si>
  <si>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</si>
  <si>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</si>
  <si>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</si>
  <si>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</si>
  <si>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</si>
  <si>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</si>
  <si>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</si>
  <si>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</si>
  <si>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</si>
  <si>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</si>
  <si>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</si>
  <si>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</si>
  <si>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</si>
  <si>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</si>
  <si>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</si>
  <si>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</si>
  <si>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</si>
  <si>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</si>
  <si>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</si>
  <si>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</si>
  <si>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</si>
  <si>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</si>
  <si>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</si>
  <si>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</si>
  <si>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</si>
  <si>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</si>
  <si>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</si>
  <si>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</si>
  <si>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</si>
  <si>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</si>
  <si>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</si>
  <si>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</si>
  <si>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</si>
  <si>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</si>
  <si>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</si>
  <si>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</si>
  <si>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</si>
  <si>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</si>
  <si>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</si>
  <si>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</si>
  <si>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</si>
  <si>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</si>
  <si>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</si>
  <si>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</si>
  <si>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</si>
  <si>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</si>
  <si>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</si>
  <si>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</si>
  <si>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</si>
  <si>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</si>
  <si>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</si>
  <si>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</si>
  <si>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</si>
  <si>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</si>
  <si>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</si>
  <si>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</si>
  <si>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</si>
  <si>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</si>
  <si>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</si>
  <si>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</si>
  <si>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</si>
  <si>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</si>
  <si>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</si>
  <si>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</si>
  <si>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</si>
  <si>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</si>
  <si>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</si>
  <si>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</si>
  <si>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</si>
  <si>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</si>
  <si>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</si>
  <si>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</si>
  <si>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</si>
  <si>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</si>
  <si>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</si>
  <si>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</si>
  <si>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</si>
  <si>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</si>
  <si>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</si>
  <si>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</si>
  <si>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</si>
  <si>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</si>
  <si>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</si>
  <si>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</si>
  <si>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</si>
  <si>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</si>
  <si>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</si>
  <si>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</si>
  <si>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</si>
  <si>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</si>
  <si>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</si>
  <si>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</si>
  <si>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</si>
  <si>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</si>
  <si>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</si>
  <si>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</si>
  <si>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</si>
  <si>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</si>
  <si>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</si>
  <si>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</si>
  <si>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</si>
  <si>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</si>
  <si>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</si>
  <si>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</si>
  <si>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</si>
  <si>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</si>
  <si>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</si>
  <si>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</si>
  <si>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</si>
  <si>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</si>
  <si>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</si>
  <si>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</si>
  <si>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</si>
  <si>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</si>
  <si>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</si>
  <si>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</si>
  <si>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</si>
  <si>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</si>
  <si>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</si>
  <si>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</si>
  <si>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</si>
  <si>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</si>
  <si>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</si>
  <si>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</si>
  <si>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</si>
  <si>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</si>
  <si>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</si>
  <si>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</si>
  <si>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</si>
  <si>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</si>
  <si>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</si>
  <si>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</si>
  <si>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</si>
  <si>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</si>
  <si>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</si>
  <si>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</si>
  <si>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</si>
  <si>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</si>
  <si>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</si>
  <si>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</si>
  <si>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</si>
  <si>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</si>
  <si>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</si>
  <si>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</si>
  <si>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</si>
  <si>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</si>
  <si>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</si>
  <si>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</si>
  <si>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</si>
  <si>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</si>
  <si>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</si>
  <si>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</si>
  <si>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</si>
  <si>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</si>
  <si>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</si>
  <si>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</si>
  <si>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</si>
  <si>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</si>
  <si>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</si>
  <si>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</si>
  <si>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</si>
  <si>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</si>
  <si>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</si>
  <si>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</si>
  <si>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</si>
  <si>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</si>
  <si>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</si>
  <si>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</si>
  <si>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</si>
  <si>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</si>
  <si>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</si>
  <si>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</si>
  <si>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</si>
  <si>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</si>
  <si>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</si>
  <si>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</si>
  <si>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</si>
  <si>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</si>
  <si>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</si>
  <si>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</si>
  <si>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</si>
  <si>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</si>
  <si>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</si>
  <si>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</si>
  <si>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</si>
  <si>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</si>
  <si>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</si>
  <si>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</si>
  <si>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</si>
  <si>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</si>
  <si>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</si>
  <si>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</si>
  <si>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</si>
  <si>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</si>
  <si>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</si>
  <si>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</si>
  <si>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</si>
  <si>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</si>
  <si>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</si>
  <si>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</si>
  <si>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</si>
  <si>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</si>
  <si>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</si>
  <si>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</si>
  <si>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</si>
  <si>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</si>
  <si>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</si>
  <si>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</si>
  <si>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</si>
  <si>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</si>
  <si>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</si>
  <si>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</si>
  <si>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</si>
  <si>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</si>
  <si>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</si>
  <si>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</si>
  <si>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</si>
  <si>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</si>
  <si>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</si>
  <si>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</si>
  <si>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</si>
  <si>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</si>
  <si>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</si>
  <si>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</si>
  <si>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</si>
  <si>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</si>
  <si>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</si>
  <si>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</si>
  <si>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</si>
  <si>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</si>
  <si>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</si>
  <si>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</si>
  <si>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</si>
  <si>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</si>
  <si>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</si>
  <si>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</si>
  <si>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</si>
  <si>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</si>
  <si>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</si>
  <si>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</si>
  <si>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</si>
  <si>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</si>
  <si>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</si>
  <si>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</si>
  <si>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</si>
  <si>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</si>
  <si>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</si>
  <si>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</si>
  <si>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</si>
  <si>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</si>
  <si>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</si>
  <si>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</si>
  <si>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</si>
  <si>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</si>
  <si>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</si>
  <si>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</si>
  <si>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</si>
  <si>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</si>
  <si>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</si>
  <si>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</si>
  <si>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</si>
  <si>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</si>
  <si>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</si>
  <si>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</si>
  <si>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</si>
  <si>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</si>
  <si>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</si>
  <si>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</si>
  <si>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</si>
  <si>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</si>
  <si>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</si>
  <si>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</si>
  <si>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</si>
  <si>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</si>
  <si>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</si>
  <si>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</si>
  <si>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</si>
  <si>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</si>
  <si>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</si>
  <si>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</si>
  <si>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</si>
  <si>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</si>
  <si>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</si>
  <si>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</si>
  <si>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</si>
  <si>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</si>
  <si>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</si>
  <si>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</si>
  <si>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</si>
  <si>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</si>
  <si>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</si>
  <si>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</si>
  <si>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</si>
  <si>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</si>
  <si>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</si>
  <si>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</si>
  <si>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</si>
  <si>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</si>
  <si>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</si>
  <si>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</si>
  <si>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</si>
  <si>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</si>
  <si>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</si>
  <si>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</si>
  <si>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</si>
  <si>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</si>
  <si>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</si>
  <si>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</si>
  <si>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</si>
  <si>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</si>
  <si>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</si>
  <si>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</si>
  <si>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</si>
  <si>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</si>
  <si>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</si>
  <si>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</si>
  <si>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</si>
  <si>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</si>
  <si>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</si>
  <si>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</si>
  <si>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</si>
  <si>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</si>
  <si>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</si>
  <si>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</si>
  <si>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</si>
  <si>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</si>
  <si>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</si>
  <si>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</si>
  <si>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</si>
  <si>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</si>
  <si>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</si>
  <si>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</si>
  <si>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</si>
  <si>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</si>
  <si>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</si>
  <si>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</si>
  <si>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</si>
  <si>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</si>
  <si>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</si>
  <si>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</si>
  <si>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</si>
  <si>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</si>
  <si>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</si>
  <si>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</si>
  <si>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</si>
  <si>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</si>
  <si>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</si>
  <si>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</si>
  <si>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</si>
  <si>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</si>
  <si>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</si>
  <si>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</si>
  <si>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</si>
  <si>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</si>
  <si>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</si>
  <si>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</si>
  <si>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</si>
  <si>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</si>
  <si>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</si>
  <si>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</si>
  <si>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</si>
  <si>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</si>
  <si>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</si>
  <si>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</si>
  <si>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</si>
  <si>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</si>
  <si>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</si>
  <si>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</si>
  <si>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</si>
  <si>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</si>
  <si>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</si>
  <si>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</si>
  <si>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</si>
  <si>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</si>
  <si>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</si>
  <si>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</si>
  <si>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</si>
  <si>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</si>
  <si>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</si>
  <si>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</si>
  <si>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</si>
  <si>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</si>
  <si>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</si>
  <si>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</si>
  <si>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</si>
  <si>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</si>
  <si>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</si>
  <si>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</si>
  <si>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</si>
  <si>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</si>
  <si>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</si>
  <si>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</si>
  <si>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</si>
  <si>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</si>
  <si>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</si>
  <si>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</si>
  <si>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</si>
  <si>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</si>
  <si>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</si>
  <si>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</si>
  <si>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</si>
  <si>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</si>
  <si>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</si>
  <si>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</si>
  <si>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</si>
  <si>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</si>
  <si>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</si>
  <si>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</si>
  <si>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</si>
  <si>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</si>
  <si>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</si>
  <si>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</si>
  <si>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</si>
  <si>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</si>
  <si>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</si>
  <si>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</si>
  <si>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</si>
  <si>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</si>
  <si>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</si>
  <si>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</si>
  <si>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</si>
  <si>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</si>
  <si>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</si>
  <si>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</si>
  <si>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</si>
  <si>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</si>
  <si>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</si>
  <si>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</si>
  <si>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</si>
  <si>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</si>
  <si>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</si>
  <si>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</si>
  <si>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</si>
  <si>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</si>
  <si>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</si>
  <si>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</si>
  <si>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</si>
  <si>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</si>
  <si>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</si>
  <si>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</si>
  <si>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</si>
  <si>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</si>
  <si>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</si>
  <si>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</si>
  <si>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</si>
  <si>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</si>
  <si>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</si>
  <si>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</si>
  <si>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</si>
  <si>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</si>
  <si>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</si>
  <si>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</si>
  <si>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</si>
  <si>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</si>
  <si>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</si>
  <si>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</si>
  <si>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</si>
  <si>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</si>
  <si>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</si>
  <si>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</si>
  <si>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</si>
  <si>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</si>
  <si>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</si>
  <si>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</si>
  <si>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</si>
  <si>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</si>
  <si>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</si>
  <si>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</si>
  <si>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</si>
  <si>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</si>
  <si>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</si>
  <si>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</si>
  <si>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</si>
  <si>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</si>
  <si>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</si>
  <si>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</si>
  <si>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</si>
  <si>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</si>
  <si>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</si>
  <si>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</si>
  <si>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</si>
  <si>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</si>
  <si>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</si>
  <si>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</si>
  <si>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</si>
  <si>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</si>
  <si>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</si>
  <si>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</si>
  <si>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</si>
  <si>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</si>
  <si>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</si>
  <si>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</si>
  <si>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</si>
  <si>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</si>
  <si>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</si>
  <si>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</si>
  <si>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</si>
  <si>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</si>
  <si>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</si>
  <si>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</si>
  <si>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</si>
  <si>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</si>
  <si>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</si>
  <si>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</si>
  <si>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</si>
  <si>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</si>
  <si>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</si>
  <si>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</si>
  <si>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</si>
  <si>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</si>
  <si>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</si>
  <si>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</si>
  <si>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</si>
  <si>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</si>
  <si>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</si>
  <si>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</si>
  <si>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</si>
  <si>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</si>
  <si>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</si>
  <si>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</si>
  <si>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</si>
  <si>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</si>
  <si>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</si>
  <si>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</si>
  <si>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</si>
  <si>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</si>
  <si>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</si>
  <si>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</si>
  <si>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</si>
  <si>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</si>
  <si>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</si>
  <si>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</si>
  <si>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</si>
  <si>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</si>
  <si>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</si>
  <si>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</si>
  <si>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</si>
  <si>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</si>
  <si>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</si>
  <si>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</si>
  <si>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</si>
  <si>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</si>
  <si>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</si>
  <si>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</si>
  <si>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</si>
  <si>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</si>
  <si>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</si>
  <si>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</si>
  <si>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</si>
  <si>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</si>
  <si>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</si>
  <si>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</si>
  <si>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</si>
  <si>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</si>
  <si>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</si>
  <si>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</si>
  <si>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</si>
  <si>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</si>
  <si>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</si>
  <si>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</si>
  <si>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</si>
  <si>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</si>
  <si>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</si>
  <si>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</si>
  <si>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</si>
  <si>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</si>
  <si>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</si>
  <si>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</si>
  <si>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</si>
  <si>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</si>
  <si>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</si>
  <si>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</si>
  <si>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</si>
  <si>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</si>
  <si>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</si>
  <si>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</si>
  <si>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</si>
  <si>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</si>
  <si>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</si>
  <si>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</si>
  <si>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</si>
  <si>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</si>
  <si>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</si>
  <si>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</si>
  <si>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</si>
  <si>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</si>
  <si>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</si>
  <si>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</si>
  <si>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</si>
  <si>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</si>
  <si>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</si>
  <si>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</si>
  <si>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</si>
  <si>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</si>
  <si>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</si>
  <si>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</si>
  <si>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</si>
  <si>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</si>
  <si>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</si>
  <si>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</si>
  <si>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</si>
  <si>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</si>
  <si>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</si>
  <si>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</si>
  <si>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</si>
  <si>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</si>
  <si>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</si>
  <si>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</si>
  <si>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</si>
  <si>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</si>
  <si>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</si>
  <si>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</si>
  <si>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</si>
  <si>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</si>
  <si>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</si>
  <si>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</si>
  <si>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</si>
  <si>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</si>
  <si>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</si>
  <si>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</si>
  <si>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</si>
  <si>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</si>
  <si>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</si>
  <si>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</si>
  <si>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</si>
  <si>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</si>
  <si>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</si>
  <si>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</si>
  <si>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</si>
  <si>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</si>
  <si>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</si>
  <si>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</si>
  <si>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</si>
  <si>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</si>
  <si>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</si>
  <si>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</si>
  <si>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</si>
  <si>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</si>
  <si>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</si>
  <si>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</si>
  <si>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</si>
  <si>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</si>
  <si>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</si>
  <si>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</si>
  <si>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</si>
  <si>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</si>
  <si>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</si>
  <si>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</si>
  <si>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</si>
  <si>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</si>
  <si>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</si>
  <si>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</si>
  <si>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</si>
  <si>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</si>
  <si>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</si>
  <si>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</si>
  <si>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</si>
  <si>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</si>
  <si>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</si>
  <si>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</si>
  <si>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</si>
  <si>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</si>
  <si>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</si>
  <si>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</si>
  <si>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</si>
  <si>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</si>
  <si>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</si>
  <si>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</si>
  <si>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</si>
  <si>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</si>
  <si>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</si>
  <si>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</si>
  <si>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</si>
  <si>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</si>
  <si>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</si>
  <si>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</si>
  <si>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</si>
  <si>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</si>
  <si>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</si>
  <si>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</si>
  <si>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</si>
  <si>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</si>
  <si>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</si>
  <si>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</si>
  <si>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</si>
  <si>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</si>
  <si>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</si>
  <si>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</si>
  <si>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</si>
  <si>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</si>
  <si>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</si>
  <si>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</si>
  <si>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</si>
  <si>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</si>
  <si>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</si>
  <si>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</si>
  <si>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</si>
  <si>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</si>
  <si>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</si>
  <si>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</si>
  <si>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</si>
  <si>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</si>
  <si>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</si>
  <si>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</si>
  <si>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</si>
  <si>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</si>
  <si>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</si>
  <si>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</si>
  <si>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</si>
  <si>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</si>
  <si>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</si>
  <si>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</si>
  <si>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</si>
  <si>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</si>
  <si>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</si>
  <si>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</si>
  <si>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</si>
  <si>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</si>
  <si>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</si>
  <si>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</si>
  <si>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</si>
  <si>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</si>
  <si>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</si>
  <si>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</si>
  <si>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</si>
  <si>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</si>
  <si>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</si>
  <si>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</si>
  <si>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</si>
  <si>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</si>
  <si>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</si>
  <si>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</si>
  <si>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</si>
  <si>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</si>
  <si>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</si>
  <si>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</si>
  <si>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</si>
  <si>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</si>
  <si>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</si>
  <si>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</si>
  <si>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</si>
  <si>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</si>
  <si>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</si>
  <si>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</si>
  <si>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</si>
  <si>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</si>
  <si>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</si>
  <si>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</si>
  <si>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</si>
  <si>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</si>
  <si>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</si>
  <si>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</si>
  <si>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</si>
  <si>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</si>
  <si>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</si>
  <si>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</si>
  <si>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</si>
  <si>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</si>
  <si>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</si>
  <si>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</si>
  <si>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</si>
  <si>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</si>
  <si>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</si>
  <si>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</si>
  <si>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</si>
  <si>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</si>
  <si>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</si>
  <si>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</si>
  <si>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</si>
  <si>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</si>
  <si>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</si>
  <si>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</si>
  <si>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</si>
  <si>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</si>
  <si>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</si>
  <si>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</si>
  <si>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</si>
  <si>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</si>
  <si>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</si>
  <si>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</si>
  <si>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</si>
  <si>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</si>
  <si>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</si>
  <si>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</si>
  <si>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</si>
  <si>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</si>
  <si>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</si>
  <si>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</si>
  <si>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</si>
  <si>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</si>
  <si>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</si>
  <si>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</si>
  <si>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</si>
  <si>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</si>
  <si>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</si>
  <si>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</si>
  <si>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</si>
  <si>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</si>
  <si>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</si>
  <si>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</si>
  <si>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</si>
  <si>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</si>
  <si>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</si>
  <si>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</si>
  <si>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</si>
  <si>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</si>
  <si>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</si>
  <si>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</si>
  <si>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</si>
  <si>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</si>
  <si>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</si>
  <si>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</si>
  <si>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</si>
  <si>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</si>
  <si>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</si>
  <si>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</si>
  <si>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</si>
  <si>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</si>
  <si>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</si>
  <si>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</si>
  <si>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</si>
  <si>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</si>
  <si>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</si>
  <si>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</si>
  <si>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</si>
  <si>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</si>
  <si>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</si>
  <si>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</si>
  <si>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</si>
  <si>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</si>
  <si>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</si>
  <si>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</si>
  <si>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</si>
  <si>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</si>
  <si>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</si>
  <si>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</si>
  <si>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</si>
  <si>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</si>
  <si>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</si>
  <si>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</si>
  <si>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</si>
  <si>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</si>
  <si>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</si>
  <si>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</si>
  <si>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</si>
  <si>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</si>
  <si>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</si>
  <si>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</si>
  <si>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</si>
  <si>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</si>
  <si>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</si>
  <si>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</si>
  <si>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</si>
  <si>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</si>
  <si>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</si>
  <si>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</si>
  <si>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</si>
  <si>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</si>
  <si>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</si>
  <si>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</si>
  <si>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</si>
  <si>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</si>
  <si>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</si>
  <si>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</si>
  <si>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</si>
  <si>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</si>
  <si>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</si>
  <si>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</si>
  <si>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</si>
  <si>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</si>
  <si>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</si>
  <si>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</si>
  <si>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</si>
  <si>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</si>
  <si>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</si>
  <si>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</si>
  <si>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</si>
  <si>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</si>
  <si>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</si>
  <si>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</si>
  <si>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</si>
  <si>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</si>
  <si>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</si>
  <si>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</si>
  <si>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</si>
  <si>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</si>
  <si>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</si>
  <si>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</si>
  <si>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</si>
  <si>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</si>
  <si>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</si>
  <si>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</si>
  <si>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</si>
  <si>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</si>
  <si>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</si>
  <si>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</si>
  <si>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</si>
  <si>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</si>
  <si>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</si>
  <si>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</si>
  <si>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</si>
  <si>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</si>
  <si>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</si>
  <si>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</si>
  <si>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</si>
  <si>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</si>
  <si>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</si>
  <si>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</si>
  <si>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</si>
  <si>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</si>
  <si>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</si>
  <si>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</si>
  <si>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</si>
  <si>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</si>
  <si>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</si>
  <si>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</si>
  <si>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</si>
  <si>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</si>
  <si>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</si>
  <si>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</si>
  <si>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</si>
  <si>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</si>
  <si>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</si>
  <si>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</si>
  <si>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</si>
  <si>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</si>
  <si>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</si>
  <si>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</si>
  <si>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</si>
  <si>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</si>
  <si>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</si>
  <si>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</si>
  <si>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</si>
  <si>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</si>
  <si>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</si>
  <si>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</si>
  <si>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</si>
  <si>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</si>
  <si>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</si>
  <si>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</si>
  <si>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</si>
  <si>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</si>
  <si>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</si>
  <si>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</si>
  <si>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</si>
  <si>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</si>
  <si>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</si>
  <si>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</si>
  <si>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</si>
  <si>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</si>
  <si>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</si>
  <si>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</si>
  <si>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</si>
  <si>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</si>
  <si>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</si>
  <si>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</si>
  <si>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</si>
  <si>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</si>
  <si>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</si>
  <si>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</si>
  <si>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</si>
  <si>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</si>
  <si>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</si>
  <si>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</si>
  <si>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</si>
  <si>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</si>
  <si>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</si>
  <si>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</si>
  <si>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</si>
  <si>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</si>
  <si>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</si>
  <si>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</si>
  <si>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</si>
  <si>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</si>
  <si>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</si>
  <si>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</si>
  <si>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</si>
  <si>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</si>
  <si>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</si>
  <si>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</si>
  <si>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</si>
  <si>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</si>
  <si>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</si>
  <si>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</si>
  <si>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</si>
  <si>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</si>
  <si>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</si>
  <si>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</si>
  <si>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</si>
  <si>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</si>
  <si>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</si>
  <si>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</si>
  <si>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</si>
  <si>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</si>
  <si>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</si>
  <si>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</si>
  <si>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</si>
  <si>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</si>
  <si>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</si>
  <si>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</si>
  <si>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</si>
  <si>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</si>
  <si>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</si>
  <si>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</si>
  <si>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</si>
  <si>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</si>
  <si>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</si>
  <si>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</si>
  <si>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</si>
  <si>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</si>
  <si>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</si>
  <si>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</si>
  <si>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</si>
  <si>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</si>
  <si>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</si>
  <si>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</si>
  <si>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</si>
  <si>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</si>
  <si>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</si>
  <si>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</si>
  <si>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</si>
  <si>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</si>
  <si>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</si>
  <si>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</si>
  <si>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</si>
  <si>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</si>
  <si>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</si>
  <si>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</si>
  <si>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</si>
  <si>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</si>
  <si>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</si>
  <si>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</si>
  <si>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</si>
  <si>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</si>
  <si>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</si>
  <si>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</si>
  <si>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</si>
  <si>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</si>
  <si>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</si>
  <si>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</si>
  <si>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</si>
  <si>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</si>
  <si>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</si>
  <si>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</si>
  <si>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</si>
  <si>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</si>
  <si>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</si>
  <si>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</si>
  <si>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</si>
  <si>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</si>
  <si>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</si>
  <si>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</si>
  <si>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</si>
  <si>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</si>
  <si>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</si>
  <si>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</si>
  <si>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</si>
  <si>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</si>
  <si>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</si>
  <si>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</si>
  <si>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</si>
  <si>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</si>
  <si>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</si>
  <si>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</si>
  <si>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</si>
  <si>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</si>
  <si>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</si>
  <si>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</si>
  <si>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</si>
  <si>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</si>
  <si>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</si>
  <si>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</si>
  <si>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</si>
  <si>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</si>
  <si>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</si>
  <si>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</si>
  <si>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</si>
  <si>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</si>
  <si>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</si>
  <si>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</si>
  <si>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</si>
  <si>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</si>
  <si>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</si>
  <si>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</si>
  <si>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</si>
  <si>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</si>
  <si>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</si>
  <si>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</si>
  <si>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</si>
  <si>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</si>
  <si>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</si>
  <si>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</si>
  <si>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</si>
  <si>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</si>
  <si>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</si>
  <si>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</si>
  <si>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</si>
  <si>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</si>
  <si>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</si>
  <si>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</si>
  <si>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</si>
  <si>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</si>
  <si>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</si>
  <si>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</si>
  <si>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</si>
  <si>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</si>
  <si>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</si>
  <si>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</si>
  <si>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</si>
  <si>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</si>
  <si>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</si>
  <si>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</si>
  <si>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</si>
  <si>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</si>
  <si>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</si>
  <si>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</si>
  <si>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</si>
  <si>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</si>
  <si>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</si>
  <si>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</si>
  <si>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</si>
  <si>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</si>
  <si>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</si>
  <si>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</si>
  <si>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</si>
  <si>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</si>
  <si>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</si>
  <si>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</si>
  <si>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</si>
  <si>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</si>
  <si>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</si>
  <si>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</si>
  <si>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</si>
  <si>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</si>
  <si>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</si>
  <si>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</si>
  <si>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</si>
  <si>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</si>
  <si>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</si>
  <si>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</si>
  <si>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</si>
  <si>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</si>
  <si>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</si>
  <si>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</si>
  <si>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</si>
  <si>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</si>
  <si>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</si>
  <si>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</si>
  <si>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</si>
  <si>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</si>
  <si>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</si>
  <si>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</si>
  <si>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</si>
  <si>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</si>
  <si>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</si>
  <si>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</si>
  <si>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</si>
  <si>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</si>
  <si>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</si>
  <si>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</si>
  <si>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</si>
  <si>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</si>
  <si>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</si>
  <si>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</si>
  <si>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</si>
  <si>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</si>
  <si>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</si>
  <si>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</si>
  <si>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</si>
  <si>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</si>
  <si>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</si>
  <si>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</si>
  <si>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</si>
  <si>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</si>
  <si>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</si>
  <si>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</si>
  <si>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</si>
  <si>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</si>
  <si>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</si>
  <si>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</si>
  <si>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</si>
  <si>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</si>
  <si>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</si>
  <si>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</si>
  <si>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</si>
  <si>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</si>
  <si>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</si>
  <si>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</si>
  <si>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</si>
  <si>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</si>
  <si>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</si>
  <si>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</si>
  <si>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</si>
  <si>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</si>
  <si>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</si>
  <si>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</si>
  <si>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</si>
  <si>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</si>
  <si>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</si>
  <si>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</si>
  <si>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</si>
  <si>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</si>
  <si>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</si>
  <si>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</si>
  <si>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</si>
  <si>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</si>
  <si>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</si>
  <si>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</si>
  <si>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</si>
  <si>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</si>
  <si>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</si>
  <si>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</si>
  <si>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</si>
  <si>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</si>
  <si>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</si>
  <si>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</si>
  <si>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</si>
  <si>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</si>
  <si>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</si>
  <si>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</si>
  <si>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</si>
  <si>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</si>
  <si>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</si>
  <si>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</si>
  <si>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</si>
  <si>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</si>
  <si>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</si>
  <si>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</si>
  <si>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</si>
  <si>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</si>
  <si>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</si>
  <si>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</si>
  <si>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</si>
  <si>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</si>
  <si>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</si>
  <si>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</si>
  <si>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</si>
  <si>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</si>
  <si>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</si>
  <si>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</si>
  <si>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</si>
  <si>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</si>
  <si>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</si>
  <si>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</si>
  <si>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</si>
  <si>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</si>
  <si>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</si>
  <si>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</si>
  <si>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</si>
  <si>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</si>
  <si>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</si>
  <si>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</si>
  <si>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</si>
  <si>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</si>
  <si>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</si>
  <si>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</si>
  <si>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</si>
  <si>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</si>
  <si>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</si>
  <si>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</si>
  <si>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</si>
  <si>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</si>
  <si>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</si>
  <si>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</si>
  <si>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</si>
  <si>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</si>
  <si>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</si>
  <si>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</si>
  <si>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</si>
  <si>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</si>
  <si>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</si>
  <si>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</si>
  <si>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</si>
  <si>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</si>
  <si>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</si>
  <si>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</si>
  <si>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</si>
  <si>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</si>
  <si>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</si>
  <si>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</si>
  <si>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</si>
  <si>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</si>
  <si>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</si>
  <si>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</si>
  <si>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</si>
  <si>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</si>
  <si>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</si>
  <si>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</si>
  <si>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</si>
  <si>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</si>
  <si>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</si>
  <si>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</si>
  <si>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</si>
  <si>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</si>
  <si>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</si>
  <si>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</si>
  <si>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</si>
  <si>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</si>
  <si>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</si>
  <si>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</si>
  <si>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</si>
  <si>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</si>
  <si>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</si>
  <si>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</si>
  <si>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</si>
  <si>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</si>
  <si>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</si>
  <si>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</si>
  <si>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</si>
  <si>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</si>
  <si>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</si>
  <si>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</si>
  <si>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</si>
  <si>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</si>
  <si>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</si>
  <si>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</si>
  <si>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</si>
  <si>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</si>
  <si>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</si>
  <si>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</si>
  <si>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</si>
  <si>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</si>
  <si>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</si>
  <si>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</si>
  <si>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</si>
  <si>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</si>
  <si>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</si>
  <si>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</si>
  <si>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</si>
  <si>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</si>
  <si>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</si>
  <si>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</si>
  <si>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</si>
  <si>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</si>
  <si>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</si>
  <si>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</si>
  <si>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</si>
  <si>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</si>
  <si>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</si>
  <si>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</si>
  <si>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</si>
  <si>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</si>
  <si>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</si>
  <si>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</si>
  <si>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</si>
  <si>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</si>
  <si>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</si>
  <si>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</si>
  <si>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</si>
  <si>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</si>
  <si>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</si>
  <si>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</si>
  <si>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</si>
  <si>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</si>
  <si>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</si>
  <si>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</si>
  <si>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</si>
  <si>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</si>
  <si>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</si>
  <si>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</si>
  <si>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</si>
  <si>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</si>
  <si>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</si>
  <si>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</si>
  <si>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</si>
  <si>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</si>
  <si>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</si>
  <si>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</si>
  <si>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</si>
  <si>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</si>
  <si>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</si>
  <si>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</si>
  <si>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</si>
  <si>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</si>
  <si>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</si>
  <si>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</si>
  <si>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</si>
  <si>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</si>
  <si>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</si>
  <si>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</si>
  <si>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</si>
  <si>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</si>
  <si>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</si>
  <si>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</si>
  <si>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</si>
  <si>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</si>
  <si>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</si>
  <si>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</si>
  <si>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</si>
  <si>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</si>
  <si>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</si>
  <si>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</si>
  <si>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</si>
  <si>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</si>
  <si>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</si>
  <si>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</si>
  <si>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</si>
  <si>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</si>
  <si>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</si>
  <si>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</si>
  <si>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</si>
  <si>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</si>
  <si>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</si>
  <si>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</si>
  <si>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</si>
  <si>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</si>
  <si>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</si>
  <si>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</si>
  <si>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</si>
  <si>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</si>
  <si>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</si>
  <si>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</si>
  <si>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</si>
  <si>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</si>
  <si>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</si>
  <si>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</si>
  <si>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</si>
  <si>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</si>
  <si>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</si>
  <si>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</si>
  <si>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</si>
  <si>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</si>
  <si>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</si>
  <si>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</si>
  <si>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</si>
  <si>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</si>
  <si>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</si>
  <si>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</si>
  <si>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</si>
  <si>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</si>
  <si>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</si>
  <si>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</si>
  <si>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</si>
  <si>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</si>
  <si>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</si>
  <si>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</si>
  <si>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</si>
  <si>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</si>
  <si>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</si>
  <si>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</si>
  <si>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</si>
  <si>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</si>
  <si>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</si>
  <si>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</si>
  <si>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</si>
  <si>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</si>
  <si>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</si>
  <si>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</si>
  <si>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</si>
  <si>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</si>
  <si>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</si>
  <si>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</si>
  <si>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</si>
  <si>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</si>
  <si>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</si>
  <si>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</si>
  <si>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</si>
  <si>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</si>
  <si>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</si>
  <si>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</si>
  <si>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</si>
  <si>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</si>
  <si>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</si>
  <si>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</si>
  <si>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</si>
  <si>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</si>
  <si>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</si>
  <si>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</si>
  <si>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</si>
  <si>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</si>
  <si>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</si>
  <si>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</si>
  <si>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</si>
  <si>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</si>
  <si>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</si>
  <si>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</si>
  <si>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</si>
  <si>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</si>
  <si>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</si>
  <si>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</si>
  <si>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</si>
  <si>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</si>
  <si>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</si>
  <si>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</si>
  <si>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</si>
  <si>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</si>
  <si>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</si>
  <si>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</si>
  <si>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</si>
  <si>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</si>
  <si>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</si>
  <si>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</si>
  <si>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</si>
  <si>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</si>
  <si>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</si>
  <si>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</si>
  <si>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</si>
  <si>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</si>
  <si>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</si>
  <si>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</si>
  <si>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</si>
  <si>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</si>
  <si>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</si>
  <si>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</si>
  <si>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</si>
  <si>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</si>
  <si>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</si>
  <si>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</si>
  <si>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</si>
  <si>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</si>
  <si>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</si>
  <si>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</si>
  <si>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</si>
  <si>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</si>
  <si>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</si>
  <si>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</si>
  <si>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</si>
  <si>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</si>
  <si>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</si>
  <si>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</si>
  <si>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</si>
  <si>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</si>
  <si>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</si>
  <si>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</si>
  <si>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</si>
  <si>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</si>
  <si>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</si>
  <si>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</si>
  <si>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</si>
  <si>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</si>
  <si>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</si>
  <si>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</si>
  <si>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</si>
  <si>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</si>
  <si>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</si>
  <si>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</si>
  <si>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</si>
  <si>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</si>
  <si>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</si>
  <si>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</si>
  <si>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</si>
  <si>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</si>
  <si>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</si>
  <si>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</si>
  <si>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</si>
  <si>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</si>
  <si>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</si>
  <si>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</si>
  <si>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</si>
  <si>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</si>
  <si>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</si>
  <si>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</si>
  <si>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</si>
  <si>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</si>
  <si>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</si>
  <si>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</si>
  <si>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</si>
  <si>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</si>
  <si>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</si>
  <si>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</si>
  <si>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</si>
  <si>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</si>
  <si>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</si>
  <si>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</si>
  <si>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</si>
  <si>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</si>
  <si>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</si>
  <si>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</si>
  <si>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</si>
  <si>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</si>
  <si>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</si>
  <si>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</si>
  <si>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</si>
  <si>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</si>
  <si>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</si>
  <si>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</si>
  <si>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</si>
  <si>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</si>
  <si>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</si>
  <si>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</si>
  <si>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</si>
  <si>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</si>
  <si>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</si>
  <si>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</si>
  <si>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</si>
  <si>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</si>
  <si>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</si>
  <si>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</si>
  <si>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</si>
  <si>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</si>
  <si>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</si>
  <si>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</si>
  <si>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</si>
  <si>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</si>
  <si>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</si>
  <si>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</si>
  <si>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</si>
  <si>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</si>
  <si>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</si>
  <si>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</si>
  <si>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</si>
  <si>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</si>
  <si>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</si>
  <si>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</si>
  <si>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</si>
  <si>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</si>
  <si>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</si>
  <si>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</si>
  <si>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</si>
  <si>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</si>
  <si>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</si>
  <si>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</si>
  <si>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</si>
  <si>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</si>
  <si>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</si>
  <si>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</si>
  <si>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</si>
  <si>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</si>
  <si>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</si>
  <si>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</si>
  <si>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</si>
  <si>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</si>
  <si>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</si>
  <si>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</si>
  <si>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</si>
  <si>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</si>
  <si>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</si>
  <si>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</si>
  <si>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</si>
  <si>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</si>
  <si>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</si>
  <si>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</si>
  <si>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</si>
  <si>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</si>
  <si>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</si>
  <si>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</si>
  <si>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</si>
  <si>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</si>
  <si>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</si>
  <si>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</si>
  <si>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</si>
  <si>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</si>
  <si>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</si>
  <si>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</si>
  <si>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</si>
  <si>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</si>
  <si>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</si>
  <si>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</si>
  <si>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</si>
  <si>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</si>
  <si>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</si>
  <si>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</si>
  <si>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</si>
  <si>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</si>
  <si>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</si>
  <si>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</si>
  <si>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</si>
  <si>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</si>
  <si>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</si>
  <si>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</si>
  <si>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</si>
  <si>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</si>
  <si>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</si>
  <si>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</si>
  <si>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</si>
  <si>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</si>
  <si>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</si>
  <si>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</si>
  <si>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</si>
  <si>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</si>
  <si>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</si>
  <si>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</si>
  <si>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</si>
  <si>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</si>
  <si>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</si>
  <si>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</si>
  <si>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</si>
  <si>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</si>
  <si>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</si>
  <si>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</si>
  <si>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</si>
  <si>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</si>
  <si>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</si>
  <si>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</si>
  <si>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</si>
  <si>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</si>
  <si>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</si>
  <si>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</si>
  <si>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</si>
  <si>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</si>
  <si>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</si>
  <si>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</si>
  <si>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</si>
  <si>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</si>
  <si>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</si>
  <si>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</si>
  <si>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</si>
  <si>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</si>
  <si>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</si>
  <si>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</si>
  <si>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</si>
  <si>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</si>
  <si>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</si>
  <si>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</si>
  <si>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</si>
  <si>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</si>
  <si>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</si>
  <si>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</si>
  <si>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</si>
  <si>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</si>
  <si>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</si>
  <si>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</si>
  <si>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</si>
  <si>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</si>
  <si>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</si>
  <si>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</si>
  <si>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</si>
  <si>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</si>
  <si>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</si>
  <si>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</si>
  <si>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</si>
  <si>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</si>
  <si>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</si>
  <si>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</si>
  <si>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</si>
  <si>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</si>
  <si>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</si>
  <si>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</si>
  <si>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</si>
  <si>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</si>
  <si>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</si>
  <si>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</si>
  <si>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</si>
  <si>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</si>
  <si>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</si>
  <si>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</si>
  <si>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</si>
  <si>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</si>
  <si>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</si>
  <si>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</si>
  <si>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</si>
  <si>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</si>
  <si>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</si>
  <si>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</si>
  <si>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</si>
  <si>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</si>
  <si>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</si>
  <si>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</si>
  <si>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</si>
  <si>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</si>
  <si>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</si>
  <si>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</si>
  <si>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</si>
  <si>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</si>
  <si>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</si>
  <si>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</si>
  <si>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</si>
  <si>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</si>
  <si>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</si>
  <si>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</si>
  <si>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</si>
  <si>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</si>
  <si>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</si>
  <si>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</si>
  <si>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</si>
  <si>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</si>
  <si>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</si>
  <si>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</si>
  <si>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</si>
  <si>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</si>
  <si>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</si>
  <si>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</si>
  <si>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</si>
  <si>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</si>
  <si>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</si>
  <si>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</si>
  <si>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</si>
  <si>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</si>
  <si>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</si>
  <si>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</si>
  <si>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</si>
  <si>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</si>
  <si>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</si>
  <si>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</si>
  <si>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</si>
  <si>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</si>
  <si>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</si>
  <si>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</si>
  <si>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</si>
  <si>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</si>
  <si>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</si>
  <si>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</si>
  <si>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</si>
  <si>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</si>
  <si>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</si>
  <si>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</si>
  <si>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</si>
  <si>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</si>
  <si>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</si>
  <si>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</si>
  <si>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</si>
  <si>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</si>
  <si>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</si>
  <si>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</si>
  <si>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</si>
  <si>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</si>
  <si>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</si>
  <si>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</si>
  <si>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</si>
  <si>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</si>
  <si>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</si>
  <si>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</si>
  <si>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</si>
  <si>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</si>
  <si>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</si>
  <si>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</si>
  <si>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</si>
  <si>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</si>
  <si>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</si>
  <si>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</si>
  <si>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</si>
  <si>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</si>
  <si>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</si>
  <si>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</si>
  <si>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</si>
  <si>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</si>
  <si>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</si>
  <si>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</si>
  <si>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</si>
  <si>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</si>
  <si>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</si>
  <si>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</si>
  <si>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</si>
  <si>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</si>
  <si>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</si>
  <si>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</si>
  <si>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</si>
  <si>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</si>
  <si>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</si>
  <si>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</si>
  <si>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</si>
  <si>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</si>
  <si>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</si>
  <si>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</si>
  <si>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</si>
  <si>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</si>
  <si>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</si>
  <si>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</si>
  <si>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</si>
  <si>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</si>
  <si>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</si>
  <si>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</si>
  <si>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</si>
  <si>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</si>
  <si>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</si>
  <si>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</si>
  <si>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</si>
  <si>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</si>
  <si>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</si>
  <si>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</si>
  <si>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</si>
  <si>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</si>
  <si>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</si>
  <si>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</si>
  <si>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</si>
  <si>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</si>
  <si>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</si>
  <si>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</si>
  <si>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</si>
  <si>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</si>
  <si>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</si>
  <si>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</si>
  <si>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</si>
  <si>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</si>
  <si>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</si>
  <si>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</si>
  <si>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</si>
  <si>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</si>
  <si>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</si>
  <si>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</si>
  <si>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</si>
  <si>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</si>
  <si>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</si>
  <si>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</si>
  <si>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</si>
  <si>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</si>
  <si>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</si>
  <si>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</si>
  <si>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</si>
  <si>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</si>
  <si>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</si>
  <si>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</si>
  <si>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</si>
  <si>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</si>
  <si>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</si>
  <si>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</si>
  <si>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</si>
  <si>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</si>
  <si>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</si>
  <si>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</si>
  <si>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</si>
  <si>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</si>
  <si>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</si>
  <si>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</si>
  <si>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</si>
  <si>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</si>
  <si>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</si>
  <si>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</si>
  <si>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</si>
  <si>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</si>
  <si>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</si>
  <si>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</si>
  <si>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</si>
  <si>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</si>
  <si>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</si>
  <si>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</si>
  <si>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</si>
  <si>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</si>
  <si>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</si>
  <si>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</si>
  <si>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</si>
  <si>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</si>
  <si>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</si>
  <si>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</si>
  <si>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</si>
  <si>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</si>
  <si>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</si>
  <si>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</si>
  <si>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</si>
  <si>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</si>
  <si>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</si>
  <si>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</si>
  <si>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</si>
  <si>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</si>
  <si>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</si>
  <si>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</si>
  <si>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</si>
  <si>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</si>
  <si>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</si>
  <si>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</si>
  <si>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</si>
  <si>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</si>
  <si>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</si>
  <si>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</si>
  <si>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</si>
  <si>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</si>
  <si>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</si>
  <si>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</si>
  <si>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</si>
  <si>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</si>
  <si>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</si>
  <si>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</si>
  <si>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</si>
  <si>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</si>
  <si>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</si>
  <si>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</si>
  <si>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</si>
  <si>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</si>
  <si>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</si>
  <si>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</si>
  <si>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</si>
  <si>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</si>
  <si>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</si>
  <si>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</si>
  <si>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</si>
  <si>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</si>
  <si>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</si>
  <si>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</si>
  <si>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</si>
  <si>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</si>
  <si>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</si>
  <si>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</si>
  <si>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</si>
  <si>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</si>
  <si>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</si>
  <si>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</si>
  <si>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</si>
  <si>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</si>
  <si>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</si>
  <si>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</si>
  <si>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</si>
  <si>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</si>
  <si>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</si>
  <si>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</si>
  <si>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</si>
  <si>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</si>
  <si>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</si>
  <si>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</si>
  <si>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</si>
  <si>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</si>
  <si>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</si>
  <si>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</si>
  <si>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</si>
  <si>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</si>
  <si>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</si>
  <si>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</si>
  <si>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</si>
  <si>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</si>
  <si>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</si>
  <si>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</si>
  <si>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</si>
  <si>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</si>
  <si>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</si>
  <si>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</si>
  <si>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</si>
  <si>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</si>
  <si>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</si>
  <si>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</si>
  <si>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</si>
  <si>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</si>
  <si>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</si>
  <si>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</si>
  <si>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</si>
  <si>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</si>
  <si>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</si>
  <si>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</si>
  <si>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</si>
  <si>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</si>
  <si>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</si>
  <si>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</si>
  <si>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</si>
  <si>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</si>
  <si>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</si>
  <si>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</si>
  <si>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</si>
  <si>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</si>
  <si>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</si>
  <si>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</si>
  <si>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</si>
  <si>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</si>
  <si>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</si>
  <si>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</si>
  <si>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</si>
  <si>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</si>
  <si>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</si>
  <si>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</si>
  <si>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</si>
  <si>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</si>
  <si>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</si>
  <si>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</si>
  <si>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</si>
  <si>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</si>
  <si>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</si>
  <si>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</si>
  <si>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</si>
  <si>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</si>
  <si>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</si>
  <si>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</si>
  <si>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</si>
  <si>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</si>
  <si>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</si>
  <si>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</si>
  <si>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</si>
  <si>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</si>
  <si>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</si>
  <si>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</si>
  <si>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</si>
  <si>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</si>
  <si>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</si>
  <si>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</si>
  <si>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</si>
  <si>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</si>
  <si>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</si>
  <si>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</si>
  <si>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</si>
  <si>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</si>
  <si>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</si>
  <si>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</si>
  <si>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</si>
  <si>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</si>
  <si>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</si>
  <si>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</si>
  <si>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</si>
  <si>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</si>
  <si>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</si>
  <si>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</si>
  <si>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</si>
  <si>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</si>
  <si>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</si>
  <si>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</si>
  <si>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</si>
  <si>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</si>
  <si>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</si>
  <si>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</si>
  <si>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</si>
  <si>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</si>
  <si>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</si>
  <si>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</si>
  <si>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</si>
  <si>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</si>
  <si>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</si>
  <si>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</si>
  <si>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</si>
  <si>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</si>
  <si>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</si>
  <si>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</si>
  <si>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</si>
  <si>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</si>
  <si>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</si>
  <si>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</si>
  <si>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</si>
  <si>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</si>
  <si>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</si>
  <si>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</si>
  <si>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</si>
  <si>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</si>
  <si>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</si>
  <si>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</si>
  <si>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</si>
  <si>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</si>
  <si>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</si>
  <si>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</si>
  <si>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</si>
  <si>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</si>
  <si>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</si>
  <si>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</si>
  <si>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</si>
  <si>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</si>
  <si>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</si>
  <si>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</si>
  <si>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</si>
  <si>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</si>
  <si>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</si>
  <si>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</si>
  <si>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</si>
  <si>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</si>
  <si>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</si>
  <si>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</si>
  <si>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</si>
  <si>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</si>
  <si>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</si>
  <si>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</si>
  <si>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</si>
  <si>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</si>
  <si>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</si>
  <si>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</si>
  <si>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</si>
  <si>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</si>
  <si>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</si>
  <si>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</si>
  <si>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</si>
  <si>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</si>
  <si>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</si>
  <si>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</si>
  <si>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</si>
  <si>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</si>
  <si>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</si>
  <si>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</si>
  <si>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</si>
  <si>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</si>
  <si>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</si>
  <si>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</si>
  <si>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</si>
  <si>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</si>
  <si>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</si>
  <si>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</si>
  <si>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</si>
  <si>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</si>
  <si>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</si>
  <si>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</si>
  <si>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</si>
  <si>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</si>
  <si>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</si>
  <si>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</si>
  <si>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</si>
  <si>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</si>
  <si>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</si>
  <si>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</si>
  <si>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</si>
  <si>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</si>
  <si>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</si>
  <si>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</si>
  <si>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</si>
  <si>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</si>
  <si>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</si>
  <si>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</si>
  <si>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</si>
  <si>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</si>
  <si>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</si>
  <si>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</si>
  <si>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</si>
  <si>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</si>
  <si>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</si>
  <si>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</si>
  <si>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</si>
  <si>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</si>
  <si>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</si>
  <si>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</si>
  <si>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</si>
  <si>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</si>
  <si>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</si>
  <si>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</si>
  <si>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</si>
  <si>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</si>
  <si>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</si>
  <si>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</si>
  <si>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</si>
  <si>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</si>
  <si>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</si>
  <si>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</si>
  <si>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</si>
  <si>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</si>
  <si>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</si>
  <si>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</si>
  <si>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</si>
  <si>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</si>
  <si>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</si>
  <si>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</si>
  <si>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</si>
  <si>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</si>
  <si>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</si>
  <si>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</si>
  <si>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</si>
  <si>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</si>
  <si>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</si>
  <si>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</si>
  <si>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</si>
  <si>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</si>
  <si>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</si>
  <si>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</si>
  <si>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</si>
  <si>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</si>
  <si>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</si>
  <si>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</si>
  <si>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</si>
  <si>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</si>
  <si>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</si>
  <si>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</si>
  <si>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</si>
  <si>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</si>
  <si>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</si>
  <si>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</si>
  <si>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</si>
  <si>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</si>
  <si>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</si>
  <si>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</si>
  <si>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</si>
  <si>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</si>
  <si>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</si>
  <si>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</si>
  <si>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</si>
  <si>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</si>
  <si>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</si>
  <si>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</si>
  <si>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</si>
  <si>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</si>
  <si>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</si>
  <si>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</si>
  <si>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</si>
  <si>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</si>
  <si>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</si>
  <si>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</si>
  <si>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</si>
  <si>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</si>
  <si>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</si>
  <si>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</si>
  <si>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</si>
  <si>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</si>
  <si>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</si>
  <si>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</si>
  <si>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</si>
  <si>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</si>
  <si>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</si>
  <si>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</si>
  <si>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</si>
  <si>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</si>
  <si>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</si>
  <si>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</si>
  <si>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</si>
  <si>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</si>
  <si>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</si>
  <si>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</si>
  <si>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</si>
  <si>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</si>
  <si>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</si>
  <si>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</si>
  <si>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</si>
  <si>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</si>
  <si>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</si>
  <si>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</si>
  <si>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</si>
  <si>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</si>
  <si>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</si>
  <si>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</si>
  <si>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</si>
  <si>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</si>
  <si>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</si>
  <si>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</si>
  <si>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</si>
  <si>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</si>
  <si>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</si>
  <si>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</si>
  <si>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</si>
  <si>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</si>
  <si>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</si>
  <si>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</si>
  <si>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</si>
  <si>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</si>
  <si>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</si>
  <si>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</si>
  <si>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</si>
  <si>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</si>
  <si>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</si>
  <si>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</si>
  <si>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</si>
  <si>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</si>
  <si>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</si>
  <si>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</si>
  <si>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</si>
  <si>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</si>
  <si>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</si>
  <si>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</si>
  <si>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</si>
  <si>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</si>
  <si>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</si>
  <si>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</si>
  <si>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</si>
  <si>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</si>
  <si>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</si>
  <si>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</si>
  <si>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</si>
  <si>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</si>
  <si>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</si>
  <si>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</si>
  <si>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</si>
  <si>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</si>
  <si>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</si>
  <si>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</si>
  <si>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</si>
  <si>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</si>
  <si>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</si>
  <si>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</si>
  <si>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</si>
  <si>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</si>
  <si>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</si>
  <si>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</si>
  <si>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</si>
  <si>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</si>
  <si>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</si>
  <si>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</si>
  <si>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</si>
  <si>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</si>
  <si>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</si>
  <si>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</si>
  <si>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</si>
  <si>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</si>
  <si>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</si>
  <si>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</si>
  <si>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</si>
  <si>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</si>
  <si>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</si>
  <si>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</si>
  <si>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</si>
  <si>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</si>
  <si>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</si>
  <si>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</si>
  <si>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</si>
  <si>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</si>
  <si>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</si>
  <si>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</si>
  <si>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</si>
  <si>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</si>
  <si>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</si>
  <si>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</si>
  <si>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</si>
  <si>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</si>
  <si>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</si>
  <si>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</si>
  <si>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</si>
  <si>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</si>
  <si>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</si>
  <si>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</si>
  <si>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</si>
  <si>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</si>
  <si>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</si>
  <si>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</si>
  <si>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</si>
  <si>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</si>
  <si>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</si>
  <si>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</si>
  <si>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</si>
  <si>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</si>
  <si>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</si>
  <si>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</si>
  <si>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</si>
  <si>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</si>
  <si>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</si>
  <si>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</si>
  <si>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</si>
  <si>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</si>
  <si>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</si>
  <si>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</si>
  <si>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</si>
  <si>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</si>
  <si>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</si>
  <si>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</si>
  <si>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</si>
  <si>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</si>
  <si>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</si>
  <si>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</si>
  <si>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</si>
  <si>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</si>
  <si>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</si>
  <si>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</si>
  <si>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</si>
  <si>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</si>
  <si>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</si>
  <si>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</si>
  <si>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</si>
  <si>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</si>
  <si>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</si>
  <si>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</si>
  <si>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</si>
  <si>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</si>
  <si>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</si>
  <si>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</si>
  <si>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</si>
  <si>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</si>
  <si>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</si>
  <si>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</si>
  <si>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</si>
  <si>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</si>
  <si>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</si>
  <si>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</si>
  <si>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</si>
  <si>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</si>
  <si>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</si>
  <si>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</si>
  <si>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</si>
  <si>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</si>
  <si>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</si>
  <si>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</si>
  <si>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</si>
  <si>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</si>
  <si>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</si>
  <si>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</si>
  <si>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</si>
  <si>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</si>
  <si>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</si>
  <si>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</si>
  <si>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</si>
  <si>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</si>
  <si>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</si>
  <si>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</si>
  <si>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</si>
  <si>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</si>
  <si>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</si>
  <si>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</si>
  <si>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</si>
  <si>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</si>
  <si>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</si>
  <si>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</si>
  <si>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</si>
  <si>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</si>
  <si>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</si>
  <si>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</si>
  <si>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</si>
  <si>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</si>
  <si>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</si>
  <si>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</si>
  <si>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</si>
  <si>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</si>
  <si>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</si>
  <si>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</si>
  <si>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</si>
  <si>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</si>
  <si>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</si>
  <si>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</si>
  <si>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</si>
  <si>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</si>
  <si>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</si>
  <si>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</si>
  <si>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</si>
  <si>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</si>
  <si>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</si>
  <si>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</si>
  <si>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</si>
  <si>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</si>
  <si>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</si>
  <si>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</si>
  <si>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</si>
  <si>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</si>
  <si>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</si>
  <si>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</si>
  <si>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</si>
  <si>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</si>
  <si>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</si>
  <si>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</si>
  <si>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</si>
  <si>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</si>
  <si>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</si>
  <si>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</si>
  <si>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</si>
  <si>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</si>
  <si>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</si>
  <si>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</si>
  <si>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</si>
  <si>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</si>
  <si>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</si>
  <si>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</si>
  <si>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</si>
  <si>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</si>
  <si>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</si>
  <si>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</si>
  <si>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</si>
  <si>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</si>
  <si>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</si>
  <si>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</si>
  <si>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</si>
  <si>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</si>
  <si>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</si>
  <si>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</si>
  <si>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</si>
  <si>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</si>
  <si>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</si>
  <si>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</si>
  <si>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</si>
  <si>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</si>
  <si>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</si>
  <si>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</si>
  <si>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</si>
  <si>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</si>
  <si>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</si>
  <si>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</si>
  <si>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</si>
  <si>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</si>
  <si>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</si>
  <si>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</si>
  <si>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</si>
  <si>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</si>
  <si>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</si>
  <si>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</si>
  <si>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</si>
  <si>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</si>
  <si>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</si>
  <si>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</si>
  <si>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</si>
  <si>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</si>
  <si>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</si>
  <si>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</si>
  <si>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</si>
  <si>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</si>
  <si>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</si>
  <si>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</si>
  <si>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</si>
  <si>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</si>
  <si>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</si>
  <si>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</si>
  <si>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</si>
  <si>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</si>
  <si>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</si>
  <si>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</si>
  <si>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</si>
  <si>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</si>
  <si>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</si>
  <si>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</si>
  <si>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</si>
  <si>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</si>
  <si>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</si>
  <si>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</si>
  <si>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</si>
  <si>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</si>
  <si>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</si>
  <si>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</si>
  <si>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</si>
  <si>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</si>
  <si>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</si>
  <si>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</si>
  <si>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</si>
  <si>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</si>
  <si>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</si>
  <si>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</si>
  <si>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</si>
  <si>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</si>
  <si>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</si>
  <si>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</si>
  <si>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</si>
  <si>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</si>
  <si>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</si>
  <si>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</si>
  <si>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</si>
  <si>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</si>
  <si>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</si>
  <si>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</si>
  <si>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</si>
  <si>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</si>
  <si>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</si>
  <si>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</si>
  <si>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</si>
  <si>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</si>
  <si>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</si>
  <si>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</si>
  <si>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</si>
  <si>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</si>
  <si>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</si>
  <si>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</si>
  <si>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</si>
  <si>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</si>
  <si>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</si>
  <si>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</si>
  <si>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</si>
  <si>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</si>
  <si>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</si>
  <si>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</si>
  <si>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</si>
  <si>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</si>
  <si>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</si>
  <si>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</si>
  <si>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</si>
  <si>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</si>
  <si>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</si>
  <si>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</si>
  <si>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</si>
  <si>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</si>
  <si>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</si>
  <si>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</si>
  <si>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</si>
  <si>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</si>
  <si>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</si>
  <si>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</si>
  <si>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</si>
  <si>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</si>
  <si>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</si>
  <si>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</si>
  <si>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</si>
  <si>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</si>
  <si>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</si>
  <si>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</si>
  <si>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</si>
  <si>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</si>
  <si>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</si>
  <si>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</si>
  <si>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</si>
  <si>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</si>
  <si>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</si>
  <si>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</si>
  <si>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</si>
  <si>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</si>
  <si>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</si>
  <si>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</si>
  <si>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</si>
  <si>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</si>
  <si>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</si>
  <si>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</si>
  <si>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</si>
  <si>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</si>
  <si>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</si>
  <si>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</si>
  <si>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</si>
  <si>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</si>
  <si>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</si>
  <si>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</si>
  <si>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</si>
  <si>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</si>
  <si>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</si>
  <si>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</si>
  <si>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</si>
  <si>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</si>
  <si>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</si>
  <si>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</si>
  <si>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</si>
  <si>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</si>
  <si>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</si>
  <si>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</si>
  <si>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</si>
  <si>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</si>
  <si>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</si>
  <si>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</si>
  <si>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</si>
  <si>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</si>
  <si>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</si>
  <si>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</si>
  <si>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</si>
  <si>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</si>
  <si>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</si>
  <si>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</si>
  <si>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</si>
  <si>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</si>
  <si>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</si>
  <si>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</si>
  <si>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</si>
  <si>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</si>
  <si>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</si>
  <si>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</si>
  <si>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</si>
  <si>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</si>
  <si>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</si>
  <si>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</si>
  <si>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</si>
  <si>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</si>
  <si>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</si>
  <si>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</si>
  <si>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</si>
  <si>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</si>
  <si>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</si>
  <si>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</si>
  <si>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</si>
  <si>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</si>
  <si>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</si>
  <si>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</si>
  <si>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</si>
  <si>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</si>
  <si>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</si>
  <si>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</si>
  <si>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</si>
  <si>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</si>
  <si>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</si>
  <si>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</si>
  <si>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</si>
  <si>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</si>
  <si>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</si>
  <si>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</si>
  <si>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</si>
  <si>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</si>
  <si>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</si>
  <si>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</si>
  <si>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</si>
  <si>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</si>
  <si>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</si>
  <si>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</si>
  <si>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</si>
  <si>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</si>
  <si>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</si>
  <si>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</si>
  <si>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</si>
  <si>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</si>
  <si>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</si>
  <si>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</si>
  <si>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</si>
  <si>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</si>
  <si>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</si>
  <si>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</si>
  <si>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</si>
  <si>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</si>
  <si>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</si>
  <si>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</si>
  <si>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</si>
  <si>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</si>
  <si>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</si>
  <si>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</si>
  <si>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</si>
  <si>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</si>
  <si>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</si>
  <si>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</si>
  <si>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</si>
  <si>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</si>
  <si>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</si>
  <si>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</si>
  <si>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</si>
  <si>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</si>
  <si>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</si>
  <si>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</si>
  <si>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</si>
  <si>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</si>
  <si>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</si>
  <si>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</si>
  <si>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</si>
  <si>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</si>
  <si>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</si>
  <si>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</si>
  <si>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</si>
  <si>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</si>
  <si>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</si>
  <si>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</si>
  <si>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</si>
  <si>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</si>
  <si>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</si>
  <si>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</si>
  <si>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</si>
  <si>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</si>
  <si>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</si>
  <si>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</si>
  <si>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</si>
  <si>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</si>
  <si>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</si>
  <si>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</si>
  <si>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</si>
  <si>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</si>
  <si>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</si>
  <si>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</si>
  <si>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</si>
  <si>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</si>
  <si>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</si>
  <si>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</si>
  <si>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</si>
  <si>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</si>
  <si>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</si>
  <si>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</si>
  <si>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</si>
  <si>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</si>
  <si>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</si>
  <si>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</si>
  <si>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</si>
  <si>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</si>
  <si>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</si>
  <si>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</si>
  <si>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</si>
  <si>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</si>
  <si>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</si>
  <si>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</si>
  <si>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</si>
  <si>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</si>
  <si>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</si>
  <si>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</si>
  <si>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</si>
  <si>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</si>
  <si>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</si>
  <si>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</si>
  <si>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</si>
  <si>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</si>
  <si>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</si>
  <si>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</si>
  <si>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</si>
  <si>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</si>
  <si>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</si>
  <si>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</si>
  <si>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</si>
  <si>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</si>
  <si>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</si>
  <si>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</si>
  <si>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</si>
  <si>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</si>
  <si>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</si>
  <si>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</si>
  <si>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</si>
  <si>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</si>
  <si>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</si>
  <si>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</si>
  <si>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</si>
  <si>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</si>
  <si>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</si>
  <si>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</si>
  <si>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</si>
  <si>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</si>
  <si>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</si>
  <si>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</si>
  <si>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</si>
  <si>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</si>
  <si>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</si>
  <si>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</si>
  <si>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</si>
  <si>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</si>
  <si>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</si>
  <si>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</si>
  <si>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</si>
  <si>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</si>
  <si>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</si>
  <si>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</si>
  <si>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</si>
  <si>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</si>
  <si>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</si>
  <si>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</si>
  <si>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</si>
  <si>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</si>
  <si>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</si>
  <si>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</si>
  <si>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</si>
  <si>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</si>
  <si>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</si>
  <si>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</si>
  <si>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</si>
  <si>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</si>
  <si>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</si>
  <si>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</si>
  <si>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</si>
  <si>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</si>
  <si>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</si>
  <si>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</si>
  <si>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</si>
  <si>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</si>
  <si>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</si>
  <si>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</si>
  <si>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</si>
  <si>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</si>
  <si>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</si>
  <si>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</si>
  <si>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</si>
  <si>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</si>
  <si>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</si>
  <si>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</si>
  <si>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</si>
  <si>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</si>
  <si>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</si>
  <si>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</si>
  <si>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</si>
  <si>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</si>
  <si>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</si>
  <si>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</si>
  <si>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</si>
  <si>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</si>
  <si>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</si>
  <si>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</si>
  <si>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</si>
  <si>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</si>
  <si>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</si>
  <si>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</si>
  <si>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</si>
  <si>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</si>
  <si>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</si>
  <si>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</si>
  <si>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</si>
  <si>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</si>
  <si>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</si>
  <si>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</si>
  <si>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</si>
  <si>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</si>
  <si>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</si>
  <si>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</si>
  <si>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</si>
  <si>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</si>
  <si>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</si>
  <si>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</si>
  <si>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</si>
  <si>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</si>
  <si>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</si>
  <si>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</si>
  <si>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</si>
  <si>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</si>
  <si>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</si>
  <si>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</si>
  <si>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</si>
  <si>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</si>
  <si>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</si>
  <si>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</si>
  <si>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</si>
  <si>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</si>
  <si>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</si>
  <si>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</si>
  <si>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</si>
  <si>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</si>
  <si>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</si>
  <si>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</si>
  <si>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</si>
  <si>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</si>
  <si>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</si>
  <si>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</si>
  <si>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</si>
  <si>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</si>
  <si>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</si>
  <si>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</si>
  <si>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</si>
  <si>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</si>
  <si>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</si>
  <si>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</si>
  <si>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</si>
  <si>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</si>
  <si>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</si>
  <si>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</si>
  <si>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</si>
  <si>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</si>
  <si>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</si>
  <si>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</si>
  <si>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</si>
  <si>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</si>
  <si>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</si>
  <si>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</si>
  <si>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</si>
  <si>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</si>
  <si>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</si>
  <si>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</si>
  <si>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</si>
  <si>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</si>
  <si>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</si>
  <si>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</si>
  <si>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</si>
  <si>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</si>
  <si>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</si>
  <si>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</si>
  <si>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</si>
  <si>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</si>
  <si>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</si>
  <si>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</si>
  <si>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</si>
  <si>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</si>
  <si>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</si>
  <si>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</si>
  <si>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</si>
  <si>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</si>
  <si>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</si>
  <si>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</si>
  <si>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</si>
  <si>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</si>
  <si>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</si>
  <si>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</si>
  <si>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</si>
  <si>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</si>
  <si>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</si>
  <si>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</si>
  <si>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</si>
  <si>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</si>
  <si>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</si>
  <si>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</si>
  <si>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</si>
  <si>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</si>
  <si>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</si>
  <si>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</si>
  <si>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</si>
  <si>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</si>
  <si>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</si>
  <si>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</si>
  <si>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</si>
  <si>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</si>
  <si>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</si>
  <si>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</si>
  <si>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</si>
  <si>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</si>
  <si>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</si>
  <si>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</si>
  <si>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</si>
  <si>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</si>
  <si>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</si>
  <si>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</si>
  <si>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</si>
  <si>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</si>
  <si>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</si>
  <si>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</si>
  <si>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</si>
  <si>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</si>
  <si>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</si>
  <si>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</si>
  <si>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</si>
  <si>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</si>
  <si>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</si>
  <si>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</si>
  <si>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</si>
  <si>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</si>
  <si>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</si>
  <si>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</si>
  <si>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</si>
  <si>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</si>
  <si>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</si>
  <si>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</si>
  <si>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</si>
  <si>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</si>
  <si>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</si>
  <si>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</si>
  <si>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</si>
  <si>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</si>
  <si>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</si>
  <si>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</si>
  <si>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</si>
  <si>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</si>
  <si>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</si>
  <si>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</si>
  <si>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</si>
  <si>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</si>
  <si>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</si>
  <si>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</si>
  <si>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</si>
  <si>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</si>
  <si>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</si>
  <si>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</si>
  <si>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</si>
  <si>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</si>
  <si>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</si>
  <si>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</si>
  <si>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</si>
  <si>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</si>
  <si>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</si>
  <si>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</si>
  <si>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</si>
  <si>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</si>
  <si>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</si>
  <si>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</si>
  <si>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</si>
  <si>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</si>
  <si>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</si>
  <si>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</si>
  <si>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</si>
  <si>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</si>
  <si>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</si>
  <si>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</si>
  <si>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</si>
  <si>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</si>
  <si>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</si>
  <si>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</si>
  <si>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</si>
  <si>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</si>
  <si>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</si>
  <si>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</si>
  <si>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</si>
  <si>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</si>
  <si>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</si>
  <si>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</si>
  <si>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</si>
  <si>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</si>
  <si>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</si>
  <si>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</si>
  <si>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</si>
  <si>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</si>
  <si>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</si>
  <si>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</si>
  <si>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</si>
  <si>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</si>
  <si>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</si>
  <si>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</si>
  <si>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</si>
  <si>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</si>
  <si>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</si>
  <si>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</si>
  <si>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</si>
  <si>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</si>
  <si>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</si>
  <si>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</si>
  <si>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</si>
  <si>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</si>
  <si>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</si>
  <si>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</si>
  <si>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</si>
  <si>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</si>
  <si>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</si>
  <si>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</si>
  <si>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</si>
  <si>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</si>
  <si>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</si>
  <si>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</si>
  <si>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</si>
  <si>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</si>
  <si>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</si>
  <si>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</si>
  <si>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</si>
  <si>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</si>
  <si>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</si>
  <si>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</si>
  <si>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</si>
  <si>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</si>
  <si>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</si>
  <si>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</si>
  <si>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</si>
  <si>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</si>
  <si>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</si>
  <si>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</si>
  <si>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</si>
  <si>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</si>
  <si>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</si>
  <si>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</si>
  <si>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</si>
  <si>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</si>
  <si>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</si>
  <si>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</si>
  <si>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</si>
  <si>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</si>
  <si>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</si>
  <si>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</si>
  <si>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</si>
  <si>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</si>
  <si>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</si>
  <si>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</si>
  <si>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</si>
  <si>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</si>
  <si>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</si>
  <si>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</si>
  <si>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</si>
  <si>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</si>
  <si>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</si>
  <si>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</si>
  <si>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</si>
  <si>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</si>
  <si>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</si>
  <si>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</si>
  <si>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</si>
  <si>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</si>
  <si>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</si>
  <si>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</si>
  <si>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</si>
  <si>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</si>
  <si>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</si>
  <si>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</si>
  <si>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</si>
  <si>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</si>
  <si>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</si>
  <si>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</si>
  <si>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</si>
  <si>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</si>
  <si>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</si>
  <si>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</si>
  <si>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</si>
  <si>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</si>
  <si>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</si>
  <si>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</si>
  <si>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</si>
  <si>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</si>
  <si>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</si>
  <si>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</si>
  <si>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</si>
  <si>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</si>
  <si>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</si>
  <si>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</si>
  <si>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</si>
  <si>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</si>
  <si>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</si>
  <si>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</si>
  <si>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</si>
  <si>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</si>
  <si>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</si>
  <si>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</si>
  <si>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</si>
  <si>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</si>
  <si>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</si>
  <si>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</si>
  <si>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</si>
  <si>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</si>
  <si>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</si>
  <si>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</si>
  <si>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</si>
  <si>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</si>
  <si>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</si>
  <si>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</si>
  <si>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</si>
  <si>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</si>
  <si>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</si>
  <si>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</si>
  <si>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</si>
  <si>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</si>
  <si>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</si>
  <si>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</si>
  <si>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</si>
  <si>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</si>
  <si>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</si>
  <si>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</si>
  <si>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</si>
  <si>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</si>
  <si>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</si>
  <si>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</si>
  <si>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</si>
  <si>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</si>
  <si>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</si>
  <si>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</si>
  <si>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</si>
  <si>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</si>
  <si>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</si>
  <si>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</si>
  <si>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</si>
  <si>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</si>
  <si>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</si>
  <si>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</si>
  <si>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</si>
  <si>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</si>
  <si>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</si>
  <si>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</si>
  <si>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</si>
  <si>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</si>
  <si>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</si>
  <si>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</si>
  <si>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</si>
  <si>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</si>
  <si>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</si>
  <si>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</si>
  <si>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</si>
  <si>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</si>
  <si>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</si>
  <si>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</si>
  <si>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</si>
  <si>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</si>
  <si>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</si>
  <si>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</si>
  <si>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</si>
  <si>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</si>
  <si>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</si>
  <si>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</si>
  <si>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</si>
  <si>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</si>
  <si>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</si>
  <si>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</si>
  <si>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</si>
  <si>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</si>
  <si>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</si>
  <si>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</si>
  <si>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</si>
  <si>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</si>
  <si>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</si>
  <si>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</si>
  <si>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</si>
  <si>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</si>
  <si>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</si>
  <si>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</si>
  <si>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</si>
  <si>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</si>
  <si>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</si>
  <si>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</si>
  <si>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</si>
  <si>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</si>
  <si>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</si>
  <si>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</si>
  <si>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</si>
  <si>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</si>
  <si>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</si>
  <si>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</si>
  <si>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</si>
  <si>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</si>
  <si>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</si>
  <si>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</si>
  <si>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</si>
  <si>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</si>
  <si>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</si>
  <si>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</si>
  <si>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</si>
  <si>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</si>
  <si>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</si>
  <si>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</si>
  <si>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</si>
  <si>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</si>
  <si>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</si>
  <si>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</si>
  <si>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</si>
  <si>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</si>
  <si>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</si>
  <si>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</si>
  <si>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</si>
  <si>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</si>
  <si>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</si>
  <si>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</si>
  <si>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</si>
  <si>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</si>
  <si>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</si>
  <si>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</si>
  <si>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</si>
  <si>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</si>
  <si>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</si>
  <si>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</si>
  <si>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</si>
  <si>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</si>
  <si>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</si>
  <si>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</si>
  <si>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</si>
  <si>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</si>
  <si>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</si>
  <si>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</si>
  <si>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</si>
  <si>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</si>
  <si>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</si>
  <si>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</si>
  <si>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</si>
  <si>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</si>
  <si>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</si>
  <si>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</si>
  <si>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</si>
  <si>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</si>
  <si>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</si>
  <si>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</si>
  <si>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</si>
  <si>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</si>
  <si>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</si>
  <si>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</si>
  <si>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</si>
  <si>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</si>
  <si>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</si>
  <si>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</si>
  <si>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</si>
  <si>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</si>
  <si>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</si>
  <si>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</si>
  <si>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</si>
  <si>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</si>
  <si>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</si>
  <si>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</si>
  <si>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</si>
  <si>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</si>
  <si>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</si>
  <si>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</si>
  <si>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</si>
  <si>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</si>
  <si>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</si>
  <si>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</si>
  <si>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</si>
  <si>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</si>
  <si>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</si>
  <si>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</si>
  <si>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</si>
  <si>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</si>
  <si>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</si>
  <si>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</si>
  <si>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</si>
  <si>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</si>
  <si>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</si>
  <si>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</si>
  <si>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</si>
  <si>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</si>
  <si>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</si>
  <si>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</si>
  <si>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</si>
  <si>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</si>
  <si>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</si>
  <si>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</si>
  <si>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</si>
  <si>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</si>
  <si>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</si>
  <si>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</si>
  <si>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</si>
  <si>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</si>
  <si>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</si>
  <si>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</si>
  <si>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</si>
  <si>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</si>
  <si>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</si>
  <si>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</si>
  <si>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</si>
  <si>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</si>
  <si>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</si>
  <si>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</si>
  <si>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</si>
  <si>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</si>
  <si>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</si>
  <si>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</si>
  <si>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</si>
  <si>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</si>
  <si>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</si>
  <si>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</si>
  <si>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</si>
  <si>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</si>
  <si>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</si>
  <si>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</si>
  <si>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</si>
  <si>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</si>
  <si>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</si>
  <si>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</si>
  <si>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</si>
  <si>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</si>
  <si>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</si>
  <si>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</si>
  <si>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</si>
  <si>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</si>
  <si>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</si>
  <si>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</si>
  <si>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</si>
  <si>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</si>
  <si>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</si>
  <si>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</si>
  <si>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</si>
  <si>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</si>
  <si>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</si>
  <si>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</si>
  <si>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</si>
  <si>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</si>
  <si>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</si>
  <si>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</si>
  <si>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</si>
  <si>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</si>
  <si>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</si>
  <si>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</si>
  <si>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</si>
  <si>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</si>
  <si>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</si>
  <si>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</si>
  <si>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</si>
  <si>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</si>
  <si>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</si>
  <si>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</si>
  <si>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</si>
  <si>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</si>
  <si>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</si>
  <si>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</si>
  <si>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</si>
  <si>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</si>
  <si>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</si>
  <si>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</si>
  <si>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</si>
  <si>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</si>
  <si>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</si>
  <si>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</si>
  <si>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</si>
  <si>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</si>
  <si>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</si>
  <si>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</si>
  <si>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</si>
  <si>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</si>
  <si>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</si>
  <si>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</si>
  <si>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</si>
  <si>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</si>
  <si>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</si>
  <si>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</si>
  <si>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</si>
  <si>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</si>
  <si>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</si>
  <si>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</si>
  <si>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</si>
  <si>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</si>
  <si>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</si>
  <si>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</si>
  <si>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</si>
  <si>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</si>
  <si>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</si>
  <si>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</si>
  <si>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</si>
  <si>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</si>
  <si>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</si>
  <si>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</si>
  <si>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</si>
  <si>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</si>
  <si>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</si>
  <si>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</si>
  <si>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</si>
  <si>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</si>
  <si>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</si>
  <si>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</si>
  <si>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</si>
  <si>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</si>
  <si>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</si>
  <si>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</si>
  <si>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</si>
  <si>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</si>
  <si>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</si>
  <si>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</si>
  <si>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</si>
  <si>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</si>
  <si>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</si>
  <si>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</si>
  <si>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</si>
  <si>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</si>
  <si>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</si>
  <si>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</si>
  <si>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</si>
  <si>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</si>
  <si>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</si>
  <si>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</si>
  <si>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</si>
  <si>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</si>
  <si>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</si>
  <si>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</si>
  <si>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</si>
  <si>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</si>
  <si>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</si>
  <si>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</si>
  <si>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</si>
  <si>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</si>
  <si>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</si>
  <si>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</si>
  <si>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</si>
  <si>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</si>
  <si>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</si>
  <si>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</si>
  <si>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</si>
  <si>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</si>
  <si>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</si>
  <si>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</si>
  <si>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</si>
  <si>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</si>
  <si>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</si>
  <si>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</si>
  <si>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</si>
  <si>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</si>
  <si>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</si>
  <si>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</si>
  <si>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</si>
  <si>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</si>
  <si>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</si>
  <si>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</si>
  <si>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</si>
  <si>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</si>
  <si>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</si>
  <si>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</si>
  <si>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</si>
  <si>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</si>
  <si>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</si>
  <si>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</si>
  <si>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</si>
  <si>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</si>
  <si>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</si>
  <si>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</si>
  <si>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</si>
  <si>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</si>
  <si>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</si>
  <si>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</si>
  <si>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</si>
  <si>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</si>
  <si>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</si>
  <si>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</si>
  <si>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</si>
  <si>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</si>
  <si>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</si>
  <si>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</si>
  <si>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</si>
  <si>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</si>
  <si>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</si>
  <si>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</si>
  <si>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</si>
  <si>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</si>
  <si>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</si>
  <si>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</si>
  <si>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</si>
  <si>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</si>
  <si>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</si>
  <si>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</si>
  <si>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</si>
  <si>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</si>
  <si>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</si>
  <si>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</si>
  <si>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</si>
  <si>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</si>
  <si>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</si>
  <si>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</si>
  <si>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</si>
  <si>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</si>
  <si>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</si>
  <si>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</si>
  <si>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</si>
  <si>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</si>
  <si>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</si>
  <si>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</si>
  <si>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</si>
  <si>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</si>
  <si>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</si>
  <si>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</si>
  <si>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</si>
  <si>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</si>
  <si>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</si>
  <si>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</si>
  <si>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</si>
  <si>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</si>
  <si>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</si>
  <si>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</si>
  <si>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</si>
  <si>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</si>
  <si>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</si>
  <si>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</si>
  <si>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</si>
  <si>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</si>
  <si>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</si>
  <si>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</si>
  <si>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</si>
  <si>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</si>
  <si>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</si>
  <si>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</si>
  <si>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</si>
  <si>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</si>
  <si>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</si>
  <si>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</si>
  <si>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</si>
  <si>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</si>
  <si>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</si>
  <si>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</si>
  <si>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</si>
  <si>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</si>
  <si>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</si>
  <si>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</si>
  <si>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</si>
  <si>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</si>
  <si>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</si>
  <si>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</si>
  <si>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</si>
  <si>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</si>
  <si>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</si>
  <si>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</si>
  <si>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</si>
  <si>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</si>
  <si>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</si>
  <si>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</si>
  <si>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</si>
  <si>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</si>
  <si>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</si>
  <si>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</si>
  <si>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</si>
  <si>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</si>
  <si>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</si>
  <si>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</si>
  <si>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</si>
  <si>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</si>
  <si>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</si>
  <si>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</si>
  <si>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</si>
  <si>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</si>
  <si>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</si>
  <si>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</si>
  <si>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</si>
  <si>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</si>
  <si>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</si>
  <si>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</si>
  <si>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</si>
  <si>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</si>
  <si>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</si>
  <si>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</si>
  <si>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</si>
  <si>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</si>
  <si>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</si>
  <si>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</si>
  <si>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</si>
  <si>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</si>
  <si>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</si>
  <si>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</si>
  <si>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</si>
  <si>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</si>
  <si>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</si>
  <si>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</si>
  <si>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</si>
  <si>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</si>
  <si>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</si>
  <si>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</si>
  <si>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</si>
  <si>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</si>
  <si>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</si>
  <si>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</si>
  <si>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</si>
  <si>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</si>
  <si>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</si>
  <si>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</si>
  <si>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</si>
  <si>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</si>
  <si>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</si>
  <si>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</si>
  <si>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</si>
  <si>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</si>
  <si>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</si>
  <si>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</si>
  <si>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</si>
  <si>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</si>
  <si>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</si>
  <si>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</si>
  <si>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</si>
  <si>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</si>
  <si>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</si>
  <si>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</si>
  <si>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</si>
  <si>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</si>
  <si>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</si>
  <si>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</si>
  <si>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</si>
  <si>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</si>
  <si>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</si>
  <si>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</si>
  <si>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</si>
  <si>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</si>
  <si>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</si>
  <si>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</si>
  <si>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</si>
  <si>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</si>
  <si>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</si>
  <si>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</si>
  <si>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</si>
  <si>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</si>
  <si>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</si>
  <si>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</si>
  <si>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</si>
  <si>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</si>
  <si>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</si>
  <si>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</si>
  <si>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</si>
  <si>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</si>
  <si>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</si>
  <si>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</si>
  <si>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</si>
  <si>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</si>
  <si>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</si>
  <si>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</si>
  <si>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</si>
  <si>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</si>
  <si>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</si>
  <si>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</si>
  <si>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</si>
  <si>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</si>
  <si>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</si>
  <si>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</si>
  <si>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</si>
  <si>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</si>
  <si>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</si>
  <si>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</si>
  <si>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</si>
  <si>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</si>
  <si>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</si>
  <si>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</si>
  <si>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</si>
  <si>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</si>
  <si>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</si>
  <si>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</si>
  <si>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</si>
  <si>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</si>
  <si>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</si>
  <si>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</si>
  <si>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</si>
  <si>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</si>
  <si>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</si>
  <si>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</si>
  <si>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</si>
  <si>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</si>
  <si>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</si>
  <si>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</si>
  <si>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</si>
  <si>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</si>
  <si>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</si>
  <si>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</si>
  <si>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</si>
  <si>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</si>
  <si>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</si>
  <si>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</si>
  <si>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</si>
  <si>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</si>
  <si>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</si>
  <si>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</si>
  <si>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</si>
  <si>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</si>
  <si>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</si>
  <si>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</si>
  <si>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</si>
  <si>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</si>
  <si>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</si>
  <si>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</si>
  <si>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</si>
  <si>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</si>
  <si>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</si>
  <si>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</si>
  <si>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</si>
  <si>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</si>
  <si>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</si>
  <si>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</si>
  <si>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</si>
  <si>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</si>
  <si>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</si>
  <si>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</si>
  <si>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</si>
  <si>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</si>
  <si>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</si>
  <si>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</si>
  <si>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</si>
  <si>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</si>
  <si>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</si>
  <si>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</si>
  <si>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</si>
  <si>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</si>
  <si>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</si>
  <si>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</si>
  <si>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</si>
  <si>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</si>
  <si>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</si>
  <si>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</si>
  <si>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</si>
  <si>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</si>
  <si>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</si>
  <si>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</si>
  <si>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</si>
  <si>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</si>
  <si>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</si>
  <si>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</si>
  <si>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</si>
  <si>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</si>
  <si>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</si>
  <si>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</si>
  <si>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</si>
  <si>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</si>
  <si>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</si>
  <si>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</si>
  <si>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</si>
  <si>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</si>
  <si>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</si>
  <si>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</si>
  <si>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</si>
  <si>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</si>
  <si>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</si>
  <si>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</si>
  <si>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</si>
  <si>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</si>
  <si>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</si>
  <si>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</si>
  <si>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</si>
  <si>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</si>
  <si>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</si>
  <si>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</si>
  <si>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</si>
  <si>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</si>
  <si>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</si>
  <si>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</si>
  <si>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</si>
  <si>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</si>
  <si>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</si>
  <si>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</si>
  <si>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</si>
  <si>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</si>
  <si>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</si>
  <si>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</si>
  <si>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</si>
  <si>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</si>
  <si>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</si>
  <si>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</si>
  <si>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</si>
  <si>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</si>
  <si>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</si>
  <si>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</si>
  <si>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</si>
  <si>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</si>
  <si>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</si>
  <si>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</si>
  <si>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</si>
  <si>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</si>
  <si>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</si>
  <si>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</si>
  <si>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</si>
  <si>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</si>
  <si>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</si>
  <si>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</si>
  <si>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</si>
  <si>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</si>
  <si>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</si>
  <si>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</si>
  <si>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</si>
  <si>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</si>
  <si>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</si>
  <si>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</si>
  <si>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</si>
  <si>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</si>
  <si>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</si>
  <si>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</si>
  <si>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</si>
  <si>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</si>
  <si>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</si>
  <si>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</si>
  <si>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</si>
  <si>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</si>
  <si>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</si>
  <si>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</si>
  <si>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</si>
  <si>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</si>
  <si>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</si>
  <si>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</si>
  <si>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</si>
  <si>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</si>
  <si>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</si>
  <si>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</si>
  <si>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</si>
  <si>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</si>
  <si>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</si>
  <si>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</si>
  <si>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</si>
  <si>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</si>
  <si>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</si>
  <si>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</si>
  <si>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</si>
  <si>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</si>
  <si>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</si>
  <si>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</si>
  <si>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</si>
  <si>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</si>
  <si>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</si>
  <si>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</si>
  <si>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</si>
  <si>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</si>
  <si>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</si>
  <si>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</si>
  <si>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</si>
  <si>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</si>
  <si>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</si>
  <si>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</si>
  <si>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</si>
  <si>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</si>
  <si>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</si>
  <si>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</si>
  <si>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</si>
  <si>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</si>
  <si>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</si>
  <si>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</si>
  <si>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</si>
  <si>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</si>
  <si>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</si>
  <si>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</si>
  <si>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</si>
  <si>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</si>
  <si>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</si>
  <si>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</si>
  <si>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</si>
  <si>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</si>
  <si>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</si>
  <si>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</si>
  <si>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</si>
  <si>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</si>
  <si>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</si>
  <si>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</si>
  <si>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</si>
  <si>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</si>
  <si>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</si>
  <si>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</si>
  <si>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</si>
  <si>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</si>
  <si>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</si>
  <si>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</si>
  <si>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</si>
  <si>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</si>
  <si>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</si>
  <si>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</si>
  <si>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</si>
  <si>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</si>
  <si>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</si>
  <si>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</si>
  <si>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</si>
  <si>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</si>
  <si>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</si>
  <si>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</si>
  <si>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</si>
  <si>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</si>
  <si>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</si>
  <si>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</si>
  <si>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</si>
  <si>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</si>
  <si>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</si>
  <si>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</si>
  <si>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</si>
  <si>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</si>
  <si>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</si>
  <si>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</si>
  <si>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</si>
  <si>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</si>
  <si>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</si>
  <si>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</si>
  <si>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</si>
  <si>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</si>
  <si>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</si>
  <si>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</si>
  <si>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</si>
  <si>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</si>
  <si>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</si>
  <si>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</si>
  <si>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</si>
  <si>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</si>
  <si>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</si>
  <si>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</si>
  <si>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</si>
  <si>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</si>
  <si>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</si>
  <si>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</si>
  <si>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</si>
  <si>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</si>
  <si>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</si>
  <si>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</si>
  <si>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</si>
  <si>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</si>
  <si>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</si>
  <si>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</si>
  <si>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</si>
  <si>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</si>
  <si>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</si>
  <si>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</si>
  <si>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</si>
  <si>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</si>
  <si>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</si>
  <si>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</si>
  <si>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</si>
  <si>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</si>
  <si>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</si>
  <si>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</si>
  <si>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</si>
  <si>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</si>
  <si>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</si>
  <si>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</si>
  <si>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</si>
  <si>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</si>
  <si>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</si>
  <si>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</si>
  <si>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</si>
  <si>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</si>
  <si>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</si>
  <si>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</si>
  <si>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</si>
  <si>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</si>
  <si>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</si>
  <si>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</si>
  <si>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</si>
  <si>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</si>
  <si>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</si>
  <si>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</si>
  <si>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</si>
  <si>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</si>
  <si>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</si>
  <si>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</si>
  <si>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</si>
  <si>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</si>
  <si>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</si>
  <si>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</si>
  <si>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</si>
  <si>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</si>
  <si>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</si>
  <si>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</si>
  <si>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</si>
  <si>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</si>
  <si>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</si>
  <si>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</si>
  <si>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</si>
  <si>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</si>
  <si>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</si>
  <si>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</si>
  <si>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</si>
  <si>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</si>
  <si>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</si>
  <si>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</si>
  <si>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</si>
  <si>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</si>
  <si>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</si>
  <si>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</si>
  <si>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</si>
  <si>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</si>
  <si>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</si>
  <si>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</si>
  <si>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</si>
  <si>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</si>
  <si>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</si>
  <si>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</si>
  <si>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</si>
  <si>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</si>
  <si>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</si>
  <si>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</si>
  <si>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</si>
  <si>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</si>
  <si>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</si>
  <si>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</si>
  <si>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</si>
  <si>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</si>
  <si>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</si>
  <si>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</si>
  <si>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</si>
  <si>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</si>
  <si>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</si>
  <si>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</si>
  <si>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</si>
  <si>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</si>
  <si>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</si>
  <si>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</si>
  <si>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</si>
  <si>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</si>
  <si>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</si>
  <si>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</si>
  <si>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</si>
  <si>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</si>
  <si>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</si>
  <si>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</si>
  <si>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</si>
  <si>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</si>
  <si>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</si>
  <si>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</si>
  <si>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</si>
  <si>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</si>
  <si>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</si>
  <si>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</si>
  <si>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</si>
  <si>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</si>
  <si>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</si>
  <si>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</si>
  <si>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</si>
  <si>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</si>
  <si>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</si>
  <si>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</si>
  <si>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</si>
  <si>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</si>
  <si>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</si>
  <si>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</si>
  <si>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</si>
  <si>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</si>
  <si>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</si>
  <si>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</si>
  <si>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</si>
  <si>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</si>
  <si>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</si>
  <si>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</si>
  <si>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</si>
  <si>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</si>
  <si>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</si>
  <si>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</si>
  <si>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</si>
  <si>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</si>
  <si>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</si>
  <si>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</si>
  <si>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</si>
  <si>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</si>
  <si>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</si>
  <si>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</si>
  <si>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</si>
  <si>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</si>
  <si>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</si>
  <si>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</si>
  <si>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</si>
  <si>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</si>
  <si>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</si>
  <si>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</si>
  <si>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</si>
  <si>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</si>
  <si>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</si>
  <si>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</si>
  <si>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</si>
  <si>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</si>
  <si>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</si>
  <si>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</si>
  <si>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</si>
  <si>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</si>
  <si>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</si>
  <si>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</si>
  <si>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</si>
  <si>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</si>
  <si>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</si>
  <si>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</si>
  <si>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</si>
  <si>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</si>
  <si>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</si>
  <si>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</si>
  <si>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</si>
  <si>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</si>
  <si>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</si>
  <si>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</si>
  <si>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</si>
  <si>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</si>
  <si>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</si>
  <si>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</si>
  <si>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</si>
  <si>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</si>
  <si>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</si>
  <si>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</si>
  <si>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</si>
  <si>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</si>
  <si>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</si>
  <si>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</si>
  <si>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</si>
  <si>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</si>
  <si>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</si>
  <si>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</si>
  <si>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</si>
  <si>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</si>
  <si>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</si>
  <si>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</si>
  <si>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</si>
  <si>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</si>
  <si>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</si>
  <si>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</si>
  <si>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</si>
  <si>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</si>
  <si>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</si>
  <si>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</si>
  <si>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</si>
  <si>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</si>
  <si>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</si>
  <si>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</si>
  <si>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</si>
  <si>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</si>
  <si>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</si>
  <si>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</si>
  <si>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</si>
  <si>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</si>
  <si>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</si>
  <si>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</si>
  <si>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</si>
  <si>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</si>
  <si>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</si>
  <si>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</si>
  <si>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</si>
  <si>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</si>
  <si>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</si>
  <si>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</si>
  <si>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</si>
  <si>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</si>
  <si>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</si>
  <si>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</si>
  <si>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</si>
  <si>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</si>
  <si>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</si>
  <si>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</si>
  <si>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</si>
  <si>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</si>
  <si>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</si>
  <si>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</si>
  <si>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</si>
  <si>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</si>
  <si>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</si>
  <si>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</si>
  <si>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</si>
  <si>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</si>
  <si>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</si>
  <si>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</si>
  <si>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</si>
  <si>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</si>
  <si>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</si>
  <si>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</si>
  <si>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</si>
  <si>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</si>
  <si>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</si>
  <si>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</si>
  <si>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</si>
  <si>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</si>
  <si>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</si>
  <si>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</si>
  <si>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</si>
  <si>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</si>
  <si>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</si>
  <si>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</si>
  <si>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</si>
  <si>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</si>
  <si>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</si>
  <si>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</si>
  <si>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</si>
  <si>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</si>
  <si>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</si>
  <si>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</si>
  <si>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</si>
  <si>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</si>
  <si>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</si>
  <si>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</si>
  <si>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</si>
  <si>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</si>
  <si>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</si>
  <si>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</si>
  <si>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</si>
  <si>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</si>
  <si>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</si>
  <si>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</si>
  <si>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</si>
  <si>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</si>
  <si>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</si>
  <si>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</si>
  <si>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</si>
  <si>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</si>
  <si>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</si>
  <si>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</si>
  <si>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</si>
  <si>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</si>
  <si>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</si>
  <si>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</si>
  <si>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</si>
  <si>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</si>
  <si>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</si>
  <si>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</si>
  <si>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</si>
  <si>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</si>
  <si>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</si>
  <si>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</si>
  <si>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</si>
  <si>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</si>
  <si>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</si>
  <si>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</si>
  <si>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</si>
  <si>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</si>
  <si>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</si>
  <si>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</si>
  <si>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</si>
  <si>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</si>
  <si>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</si>
  <si>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</si>
  <si>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</si>
  <si>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</si>
  <si>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</si>
  <si>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</si>
  <si>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</si>
  <si>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</si>
  <si>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</si>
  <si>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</si>
  <si>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</si>
  <si>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</si>
  <si>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</si>
  <si>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</si>
  <si>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</si>
  <si>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</si>
  <si>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</si>
  <si>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</si>
  <si>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</si>
  <si>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</si>
  <si>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</si>
  <si>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</si>
  <si>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</si>
  <si>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</si>
  <si>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</si>
  <si>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</si>
  <si>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</si>
  <si>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</si>
  <si>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</si>
  <si>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</si>
  <si>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</si>
  <si>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</si>
  <si>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</si>
  <si>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</si>
  <si>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</si>
  <si>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</si>
  <si>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</si>
  <si>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</si>
  <si>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</si>
  <si>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</si>
  <si>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</si>
  <si>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</si>
  <si>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</si>
  <si>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</si>
  <si>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</si>
  <si>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</si>
  <si>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</si>
  <si>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</si>
  <si>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</si>
  <si>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</si>
  <si>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</si>
  <si>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</si>
  <si>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</si>
  <si>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</si>
  <si>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</si>
  <si>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</si>
  <si>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</si>
  <si>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</si>
  <si>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</si>
  <si>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</si>
  <si>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</si>
  <si>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</si>
  <si>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</si>
  <si>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</si>
  <si>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</si>
  <si>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</si>
  <si>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</si>
  <si>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</si>
  <si>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</si>
  <si>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</si>
  <si>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</si>
  <si>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</si>
  <si>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</si>
  <si>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</si>
  <si>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</si>
  <si>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</si>
  <si>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</si>
  <si>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</si>
  <si>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</si>
  <si>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</si>
  <si>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</si>
  <si>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</si>
  <si>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</si>
  <si>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</si>
  <si>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</si>
  <si>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</si>
  <si>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</si>
  <si>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</si>
  <si>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</si>
  <si>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</si>
  <si>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</si>
  <si>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</si>
  <si>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</si>
  <si>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</si>
  <si>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</si>
  <si>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</si>
  <si>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</si>
  <si>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</si>
  <si>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</si>
  <si>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</si>
  <si>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</si>
  <si>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</si>
  <si>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</si>
  <si>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</si>
  <si>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</si>
  <si>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</si>
  <si>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</si>
  <si>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</si>
  <si>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</si>
  <si>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</si>
  <si>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</si>
  <si>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</si>
  <si>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</si>
  <si>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</si>
  <si>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</si>
  <si>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</si>
  <si>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</si>
  <si>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</si>
  <si>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</si>
  <si>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</si>
  <si>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</si>
  <si>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</si>
  <si>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</si>
  <si>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</si>
  <si>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</si>
  <si>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</si>
  <si>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</si>
  <si>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</si>
  <si>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</si>
  <si>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</si>
  <si>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</si>
  <si>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</si>
  <si>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</si>
  <si>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</si>
  <si>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</si>
  <si>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</si>
  <si>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</si>
  <si>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</si>
  <si>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</si>
  <si>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</si>
  <si>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</si>
  <si>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</si>
  <si>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</si>
  <si>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</si>
  <si>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</si>
  <si>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</si>
  <si>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</si>
  <si>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</si>
  <si>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</si>
  <si>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</si>
  <si>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</si>
  <si>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</si>
  <si>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</si>
  <si>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</si>
  <si>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</si>
  <si>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</si>
  <si>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</si>
  <si>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</si>
  <si>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</si>
  <si>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</si>
  <si>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</si>
  <si>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</si>
  <si>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</si>
  <si>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</si>
  <si>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</si>
  <si>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</si>
  <si>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</si>
  <si>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</si>
  <si>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</si>
  <si>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</si>
  <si>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</si>
  <si>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</si>
  <si>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</si>
  <si>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</si>
  <si>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</si>
  <si>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</si>
  <si>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</si>
  <si>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</si>
  <si>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</si>
  <si>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</si>
  <si>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</si>
  <si>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</si>
  <si>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</si>
  <si>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</si>
  <si>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</si>
  <si>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</si>
  <si>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</si>
  <si>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</si>
  <si>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</si>
  <si>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</si>
  <si>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</si>
  <si>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</si>
  <si>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</si>
  <si>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</si>
  <si>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</si>
  <si>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</si>
  <si>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</si>
  <si>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</si>
  <si>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</si>
  <si>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</si>
  <si>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</si>
  <si>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</si>
  <si>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</si>
  <si>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</si>
  <si>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</si>
  <si>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</si>
  <si>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</si>
  <si>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</si>
  <si>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</si>
  <si>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</si>
  <si>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</si>
  <si>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</si>
  <si>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</si>
  <si>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</si>
  <si>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</si>
  <si>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</si>
  <si>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</si>
  <si>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</si>
  <si>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</si>
  <si>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</si>
  <si>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</si>
  <si>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</si>
  <si>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</si>
  <si>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</si>
  <si>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</si>
  <si>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</si>
  <si>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</si>
  <si>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</si>
  <si>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</si>
  <si>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</si>
  <si>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</si>
  <si>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</si>
  <si>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</si>
  <si>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</si>
  <si>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</si>
  <si>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</si>
  <si>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</si>
  <si>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</si>
  <si>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</si>
  <si>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</si>
  <si>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</si>
  <si>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</si>
  <si>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</si>
  <si>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</si>
  <si>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</si>
  <si>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</si>
  <si>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</si>
  <si>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</si>
  <si>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</si>
  <si>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</si>
  <si>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</si>
  <si>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</si>
  <si>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</si>
  <si>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</si>
  <si>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</si>
  <si>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</si>
  <si>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</si>
  <si>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</si>
  <si>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</si>
  <si>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</si>
  <si>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</si>
  <si>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</si>
  <si>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</si>
  <si>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</si>
  <si>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</si>
  <si>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</si>
  <si>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</si>
  <si>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</si>
  <si>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</si>
  <si>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</si>
  <si>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</si>
  <si>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</si>
  <si>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</si>
  <si>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</si>
  <si>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</si>
  <si>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</si>
  <si>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</si>
  <si>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</si>
  <si>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</si>
  <si>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</si>
  <si>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</si>
  <si>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</si>
  <si>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</si>
  <si>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</si>
  <si>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</si>
  <si>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</si>
  <si>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</si>
  <si>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</si>
  <si>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</si>
  <si>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</si>
  <si>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</si>
  <si>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</si>
  <si>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</si>
  <si>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</si>
  <si>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</si>
  <si>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</si>
  <si>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</si>
  <si>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</si>
  <si>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</si>
  <si>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</si>
  <si>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</si>
  <si>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</si>
  <si>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</si>
  <si>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</si>
  <si>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</si>
  <si>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</si>
  <si>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</si>
  <si>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</si>
  <si>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</si>
  <si>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</si>
  <si>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</si>
  <si>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</si>
  <si>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</si>
  <si>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</si>
  <si>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</si>
  <si>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</si>
  <si>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</si>
  <si>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</si>
  <si>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</si>
  <si>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</si>
  <si>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</si>
  <si>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</si>
  <si>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</si>
  <si>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</si>
  <si>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</si>
  <si>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</si>
  <si>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</si>
  <si>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</si>
  <si>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</si>
  <si>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</si>
  <si>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</si>
  <si>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</si>
  <si>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</si>
  <si>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</si>
  <si>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</si>
  <si>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</si>
  <si>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</si>
  <si>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</si>
  <si>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</si>
  <si>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</si>
  <si>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</si>
  <si>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</si>
  <si>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</si>
  <si>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</si>
  <si>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</si>
  <si>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</si>
  <si>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</si>
  <si>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</si>
  <si>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</si>
  <si>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</si>
  <si>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</si>
  <si>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</si>
  <si>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</si>
  <si>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</si>
  <si>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</si>
  <si>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</si>
  <si>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</si>
  <si>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</si>
  <si>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</si>
  <si>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</si>
  <si>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</si>
  <si>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</si>
  <si>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</si>
  <si>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</si>
  <si>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</si>
  <si>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</si>
  <si>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</si>
  <si>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</si>
  <si>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</si>
  <si>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</si>
  <si>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</si>
  <si>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</si>
  <si>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</si>
  <si>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</si>
  <si>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</si>
  <si>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</si>
  <si>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</si>
  <si>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</si>
  <si>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</si>
  <si>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</si>
  <si>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</si>
  <si>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</si>
  <si>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</si>
  <si>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</si>
  <si>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</si>
  <si>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</si>
  <si>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</si>
  <si>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</si>
  <si>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</si>
  <si>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</si>
  <si>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</si>
  <si>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</si>
  <si>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</si>
  <si>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</si>
  <si>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</si>
  <si>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</si>
  <si>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</si>
  <si>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</si>
  <si>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</si>
  <si>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</si>
  <si>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</si>
  <si>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</si>
  <si>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</si>
  <si>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</si>
  <si>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</si>
  <si>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</si>
  <si>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</si>
  <si>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</si>
  <si>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</si>
  <si>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</si>
  <si>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</si>
  <si>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</si>
  <si>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</si>
  <si>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</si>
  <si>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</si>
  <si>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</si>
  <si>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</si>
  <si>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</si>
  <si>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</si>
  <si>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</si>
  <si>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</si>
  <si>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</si>
  <si>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</si>
  <si>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</si>
  <si>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</si>
  <si>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</si>
  <si>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</si>
  <si>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</si>
  <si>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</si>
  <si>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</si>
  <si>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</si>
  <si>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</si>
  <si>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</si>
  <si>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</si>
  <si>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</si>
  <si>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</si>
  <si>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</si>
  <si>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</si>
  <si>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</si>
  <si>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</si>
  <si>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</si>
  <si>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</si>
  <si>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</si>
  <si>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</si>
  <si>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</si>
  <si>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</si>
  <si>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</si>
  <si>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</si>
  <si>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</si>
  <si>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</si>
  <si>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</si>
  <si>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</si>
  <si>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</si>
  <si>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</si>
  <si>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</si>
  <si>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</si>
  <si>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</si>
  <si>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</si>
  <si>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</si>
  <si>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</si>
  <si>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</si>
  <si>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</si>
  <si>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</si>
  <si>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</si>
  <si>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</si>
  <si>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</si>
  <si>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</si>
  <si>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</si>
  <si>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</si>
  <si>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</si>
  <si>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</si>
  <si>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</si>
  <si>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</si>
  <si>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</si>
  <si>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</si>
  <si>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</si>
  <si>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</si>
  <si>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</si>
  <si>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</si>
  <si>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</si>
  <si>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</si>
  <si>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</si>
  <si>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</si>
  <si>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</si>
  <si>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</si>
  <si>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</si>
  <si>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</si>
  <si>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</si>
  <si>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</si>
  <si>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</si>
  <si>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</si>
  <si>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</si>
  <si>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</si>
  <si>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</si>
  <si>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</si>
  <si>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</si>
  <si>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</si>
  <si>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</si>
  <si>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</si>
  <si>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</si>
  <si>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</si>
  <si>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</si>
  <si>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</si>
  <si>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</si>
  <si>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</si>
  <si>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</si>
  <si>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</si>
  <si>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</si>
  <si>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</si>
  <si>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</si>
  <si>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</si>
  <si>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</si>
  <si>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</si>
  <si>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</si>
  <si>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</si>
  <si>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</si>
  <si>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</si>
  <si>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</si>
  <si>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</si>
  <si>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</si>
  <si>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</si>
  <si>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</si>
  <si>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</si>
  <si>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</si>
  <si>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</si>
  <si>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</si>
  <si>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</si>
  <si>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</si>
  <si>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</si>
  <si>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</si>
  <si>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</si>
  <si>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</si>
  <si>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</si>
  <si>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</si>
  <si>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</si>
  <si>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</si>
  <si>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</si>
  <si>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</si>
  <si>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</si>
  <si>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</si>
  <si>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</si>
  <si>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</si>
  <si>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</si>
  <si>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</si>
  <si>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</si>
  <si>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</si>
  <si>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</si>
  <si>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</si>
  <si>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</si>
  <si>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</si>
  <si>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</si>
  <si>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</si>
  <si>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</si>
  <si>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</si>
  <si>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</si>
  <si>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</si>
  <si>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</si>
  <si>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</si>
  <si>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</si>
  <si>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</si>
  <si>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</si>
  <si>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</si>
  <si>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</si>
  <si>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</si>
  <si>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</si>
  <si>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</si>
  <si>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</si>
  <si>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</si>
  <si>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</si>
  <si>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</si>
  <si>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</si>
  <si>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</si>
  <si>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</si>
  <si>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</si>
  <si>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</si>
  <si>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</si>
  <si>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</si>
  <si>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</si>
  <si>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</si>
  <si>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</si>
  <si>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</si>
  <si>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</si>
  <si>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</si>
  <si>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</si>
  <si>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</si>
  <si>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</si>
  <si>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</si>
  <si>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</si>
  <si>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</si>
  <si>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</si>
  <si>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</si>
  <si>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</si>
  <si>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</si>
  <si>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</si>
  <si>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</si>
  <si>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</si>
  <si>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</si>
  <si>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</si>
  <si>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</si>
  <si>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</si>
  <si>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</si>
  <si>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</si>
  <si>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</si>
  <si>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</si>
  <si>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</si>
  <si>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</si>
  <si>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</si>
  <si>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</si>
  <si>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</si>
  <si>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</si>
  <si>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</si>
  <si>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</si>
  <si>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</si>
  <si>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</si>
  <si>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</si>
  <si>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</si>
  <si>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</si>
  <si>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</si>
  <si>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</si>
  <si>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</si>
  <si>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</si>
  <si>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</si>
  <si>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</si>
  <si>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</si>
  <si>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</si>
  <si>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</si>
  <si>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</si>
  <si>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</si>
  <si>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</si>
  <si>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</si>
  <si>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</si>
  <si>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</si>
  <si>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</si>
  <si>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</si>
  <si>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</si>
  <si>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</si>
  <si>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</si>
  <si>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</si>
  <si>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</si>
  <si>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</si>
  <si>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</si>
  <si>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</si>
  <si>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</si>
  <si>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</si>
  <si>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</si>
  <si>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</si>
  <si>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</si>
  <si>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</si>
  <si>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</si>
  <si>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</si>
  <si>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</si>
  <si>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</si>
  <si>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</si>
  <si>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</si>
  <si>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</si>
  <si>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</si>
  <si>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</si>
  <si>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</si>
  <si>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</si>
  <si>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</si>
  <si>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</si>
  <si>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</si>
  <si>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</si>
  <si>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</si>
  <si>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</si>
  <si>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</si>
  <si>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</si>
  <si>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</si>
  <si>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</si>
  <si>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</si>
  <si>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</si>
  <si>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</si>
  <si>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</si>
  <si>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</si>
  <si>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</si>
  <si>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</si>
  <si>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</si>
  <si>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</si>
  <si>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</si>
  <si>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</si>
  <si>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</si>
  <si>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</si>
  <si>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</si>
  <si>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</si>
  <si>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</si>
  <si>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</si>
  <si>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</si>
  <si>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</si>
  <si>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</si>
  <si>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</si>
  <si>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</si>
  <si>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</si>
  <si>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</si>
  <si>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</si>
  <si>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</si>
  <si>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</si>
  <si>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</si>
  <si>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</si>
  <si>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</si>
  <si>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</si>
  <si>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</si>
  <si>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</si>
  <si>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</si>
  <si>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</si>
  <si>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</si>
  <si>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</si>
  <si>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</si>
  <si>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</si>
  <si>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</si>
  <si>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</si>
  <si>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</si>
  <si>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</si>
  <si>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</si>
  <si>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</si>
  <si>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</si>
  <si>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</si>
  <si>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</si>
  <si>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</si>
  <si>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</si>
  <si>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</si>
  <si>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</si>
  <si>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</si>
  <si>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</si>
  <si>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</si>
  <si>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</si>
  <si>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</si>
  <si>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</si>
  <si>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</si>
  <si>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</si>
  <si>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</si>
  <si>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</si>
  <si>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</si>
  <si>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</si>
  <si>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</si>
  <si>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</si>
  <si>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</si>
  <si>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</si>
  <si>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</si>
  <si>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</si>
  <si>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</si>
  <si>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</si>
  <si>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</si>
  <si>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</si>
  <si>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</si>
  <si>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</si>
  <si>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</si>
  <si>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</si>
  <si>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</si>
  <si>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</si>
  <si>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</si>
  <si>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</si>
  <si>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</si>
  <si>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</si>
  <si>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</si>
  <si>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</si>
  <si>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</si>
  <si>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</si>
  <si>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</si>
  <si>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</si>
  <si>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</si>
  <si>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</si>
  <si>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</si>
  <si>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</si>
  <si>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</si>
  <si>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</si>
  <si>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</si>
  <si>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</si>
  <si>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</si>
  <si>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</si>
  <si>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</si>
  <si>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</si>
  <si>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</si>
  <si>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</si>
  <si>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</si>
  <si>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</si>
  <si>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</si>
  <si>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</si>
  <si>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</si>
  <si>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</si>
  <si>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</si>
  <si>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</si>
  <si>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</si>
  <si>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</si>
  <si>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</si>
  <si>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</si>
  <si>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</si>
  <si>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</si>
  <si>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</si>
  <si>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</si>
  <si>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</si>
  <si>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</si>
  <si>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</si>
  <si>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</si>
  <si>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</si>
  <si>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</si>
  <si>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</si>
  <si>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</si>
  <si>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</si>
  <si>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</si>
  <si>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</si>
  <si>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</si>
  <si>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</si>
  <si>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</si>
  <si>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</si>
  <si>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</si>
  <si>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</si>
  <si>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</si>
  <si>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</si>
  <si>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</si>
  <si>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</si>
  <si>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</si>
  <si>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</si>
  <si>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</si>
  <si>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</si>
  <si>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</si>
  <si>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</si>
  <si>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</si>
  <si>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</si>
  <si>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</si>
  <si>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</si>
  <si>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</si>
  <si>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</si>
  <si>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</si>
  <si>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</si>
  <si>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</si>
  <si>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</si>
  <si>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</si>
  <si>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</si>
  <si>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</si>
  <si>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</si>
  <si>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</si>
  <si>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</si>
  <si>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</si>
  <si>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</si>
  <si>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</si>
  <si>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</si>
  <si>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</si>
  <si>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</si>
  <si>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</si>
  <si>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</si>
  <si>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</si>
  <si>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</si>
  <si>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</si>
  <si>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</si>
  <si>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</si>
  <si>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</si>
  <si>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</si>
  <si>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</si>
  <si>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</si>
  <si>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</si>
  <si>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</si>
  <si>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</si>
  <si>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</si>
  <si>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</si>
  <si>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</si>
  <si>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</si>
  <si>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</si>
  <si>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</si>
  <si>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</si>
  <si>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</si>
  <si>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</si>
  <si>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</si>
  <si>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</si>
  <si>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</si>
  <si>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</si>
  <si>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</si>
  <si>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</si>
  <si>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</si>
  <si>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</si>
  <si>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</si>
  <si>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</si>
  <si>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</si>
  <si>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</si>
  <si>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</si>
  <si>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</si>
  <si>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</si>
  <si>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</si>
  <si>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</si>
  <si>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</si>
  <si>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</si>
  <si>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</si>
  <si>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</si>
  <si>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</si>
  <si>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</si>
  <si>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</si>
  <si>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</si>
  <si>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</si>
  <si>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</si>
  <si>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</si>
  <si>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</si>
  <si>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</si>
  <si>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</si>
  <si>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</si>
  <si>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</si>
  <si>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</si>
  <si>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</si>
  <si>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</si>
  <si>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</si>
  <si>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</si>
  <si>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</si>
  <si>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</si>
  <si>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</si>
  <si>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</si>
  <si>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</si>
  <si>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</si>
  <si>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</si>
  <si>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</si>
  <si>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</si>
  <si>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</si>
  <si>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</si>
  <si>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</si>
  <si>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</si>
  <si>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</si>
  <si>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</si>
  <si>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</si>
  <si>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</si>
  <si>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</si>
  <si>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</si>
  <si>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</si>
  <si>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</si>
  <si>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</si>
  <si>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</si>
  <si>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</si>
  <si>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</si>
  <si>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</si>
  <si>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</si>
  <si>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</si>
  <si>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</si>
  <si>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</si>
  <si>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</si>
  <si>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</si>
  <si>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</si>
  <si>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</si>
  <si>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</si>
  <si>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</si>
  <si>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</si>
  <si>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</si>
  <si>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</si>
  <si>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</si>
  <si>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</si>
  <si>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</si>
  <si>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</si>
  <si>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</si>
  <si>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</si>
  <si>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</si>
  <si>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</si>
  <si>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</si>
  <si>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</si>
  <si>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</si>
  <si>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</si>
  <si>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</si>
  <si>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</si>
  <si>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</si>
  <si>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</si>
  <si>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</si>
  <si>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</si>
  <si>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</si>
  <si>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</si>
  <si>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</si>
  <si>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</si>
  <si>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</si>
  <si>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</si>
  <si>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</si>
  <si>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</si>
  <si>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</si>
  <si>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</si>
  <si>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</si>
  <si>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</si>
  <si>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</si>
  <si>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</si>
  <si>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</si>
  <si>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</si>
  <si>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</si>
  <si>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</si>
  <si>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</si>
  <si>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</si>
  <si>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</si>
  <si>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</si>
  <si>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</si>
  <si>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</si>
  <si>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</si>
  <si>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</si>
  <si>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</si>
  <si>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</si>
  <si>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</si>
  <si>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</si>
  <si>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</si>
  <si>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</si>
  <si>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</si>
  <si>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</si>
  <si>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</si>
  <si>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</si>
  <si>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</si>
  <si>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</si>
  <si>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</si>
  <si>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</si>
  <si>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</si>
  <si>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</si>
  <si>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</si>
  <si>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</si>
  <si>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</si>
  <si>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</si>
  <si>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</si>
  <si>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</si>
  <si>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</si>
  <si>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</si>
  <si>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</si>
  <si>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</si>
  <si>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</si>
  <si>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</si>
  <si>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</si>
  <si>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</si>
  <si>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</si>
  <si>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</si>
  <si>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</si>
  <si>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</si>
  <si>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</si>
  <si>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</si>
  <si>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</si>
  <si>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</si>
  <si>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</si>
  <si>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</si>
  <si>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</si>
  <si>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</si>
  <si>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</si>
  <si>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</si>
  <si>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</si>
  <si>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</si>
  <si>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</si>
  <si>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</si>
  <si>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</si>
  <si>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</si>
  <si>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</si>
  <si>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</si>
  <si>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</si>
  <si>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</si>
  <si>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</si>
  <si>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</si>
  <si>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</si>
  <si>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</si>
  <si>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</si>
  <si>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</si>
  <si>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</si>
  <si>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</si>
  <si>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</si>
  <si>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</si>
  <si>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</si>
  <si>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</si>
  <si>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</si>
  <si>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</si>
  <si>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</si>
  <si>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</si>
  <si>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</si>
  <si>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</si>
  <si>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</si>
  <si>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</si>
  <si>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</si>
  <si>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</si>
  <si>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</si>
  <si>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</si>
  <si>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</si>
  <si>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</si>
  <si>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</si>
  <si>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</si>
  <si>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</si>
  <si>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</si>
  <si>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</si>
  <si>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</si>
  <si>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</si>
  <si>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</si>
  <si>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</si>
  <si>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</si>
  <si>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</si>
  <si>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</si>
  <si>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</si>
  <si>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</si>
  <si>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</si>
  <si>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</si>
  <si>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</si>
  <si>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</si>
  <si>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</si>
  <si>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</si>
  <si>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</si>
  <si>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</si>
  <si>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</si>
  <si>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</si>
  <si>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</si>
  <si>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</si>
  <si>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</si>
  <si>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</si>
  <si>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</si>
  <si>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</si>
  <si>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</si>
  <si>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</si>
  <si>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</si>
  <si>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</si>
  <si>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</si>
  <si>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</si>
  <si>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</si>
  <si>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</si>
  <si>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</si>
  <si>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</si>
  <si>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</si>
  <si>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</si>
  <si>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</si>
  <si>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</si>
  <si>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</si>
  <si>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</si>
  <si>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</si>
  <si>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</si>
  <si>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</si>
  <si>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</si>
  <si>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</si>
  <si>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</si>
  <si>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</si>
  <si>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</si>
  <si>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</si>
  <si>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</si>
  <si>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</si>
  <si>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</si>
  <si>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</si>
  <si>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</si>
  <si>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</si>
  <si>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</si>
  <si>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</si>
  <si>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</si>
  <si>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</si>
  <si>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</si>
  <si>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</si>
  <si>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</si>
  <si>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</si>
  <si>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</si>
  <si>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</si>
  <si>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</si>
  <si>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</si>
  <si>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</si>
  <si>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</si>
  <si>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</si>
  <si>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</si>
  <si>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</si>
  <si>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</si>
  <si>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</si>
  <si>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</si>
  <si>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</si>
  <si>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</si>
  <si>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</si>
  <si>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</si>
  <si>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</si>
  <si>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</si>
  <si>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</si>
  <si>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</si>
  <si>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</si>
  <si>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</si>
  <si>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</si>
  <si>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</si>
  <si>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</si>
  <si>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</si>
  <si>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</si>
  <si>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</si>
  <si>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</si>
  <si>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</si>
  <si>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</si>
  <si>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</si>
  <si>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</si>
  <si>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</si>
  <si>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</si>
  <si>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</si>
  <si>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</si>
  <si>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</si>
  <si>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</si>
  <si>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</si>
  <si>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</si>
  <si>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</si>
  <si>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</si>
  <si>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</si>
  <si>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</si>
  <si>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</si>
  <si>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</si>
  <si>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</si>
  <si>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</si>
  <si>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</si>
  <si>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</si>
  <si>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</si>
  <si>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</si>
  <si>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</si>
  <si>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</si>
  <si>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</si>
  <si>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</si>
  <si>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</si>
  <si>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</si>
  <si>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</si>
  <si>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</si>
  <si>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</si>
  <si>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</si>
  <si>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</si>
  <si>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</si>
  <si>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</si>
  <si>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</si>
  <si>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</si>
  <si>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</si>
  <si>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</si>
  <si>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</si>
  <si>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</si>
  <si>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</si>
  <si>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</si>
  <si>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</si>
  <si>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</si>
  <si>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</si>
  <si>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</si>
  <si>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</si>
  <si>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</si>
  <si>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</si>
  <si>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</si>
  <si>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</si>
  <si>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</si>
  <si>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</si>
  <si>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</si>
  <si>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</si>
  <si>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</si>
  <si>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</si>
  <si>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</si>
  <si>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</si>
  <si>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</si>
  <si>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</si>
  <si>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</si>
  <si>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</si>
  <si>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</si>
  <si>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</si>
  <si>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</si>
  <si>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</si>
  <si>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</si>
  <si>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</si>
  <si>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</si>
  <si>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</si>
  <si>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</si>
  <si>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</si>
  <si>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</si>
  <si>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</si>
  <si>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</si>
  <si>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</si>
  <si>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</si>
  <si>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</si>
  <si>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</si>
  <si>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</si>
  <si>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</si>
  <si>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</si>
  <si>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</si>
  <si>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</si>
  <si>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</si>
  <si>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</si>
  <si>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</si>
  <si>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</si>
  <si>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</si>
  <si>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</si>
  <si>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</si>
  <si>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</si>
  <si>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</si>
  <si>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</si>
  <si>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</si>
  <si>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</si>
  <si>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</si>
  <si>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</si>
  <si>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</si>
  <si>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</si>
  <si>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</si>
  <si>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</si>
  <si>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</si>
  <si>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</si>
  <si>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</si>
  <si>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</si>
  <si>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</si>
  <si>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</si>
  <si>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</si>
  <si>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</si>
  <si>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</si>
  <si>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</si>
  <si>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</si>
  <si>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</si>
  <si>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</si>
  <si>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</si>
  <si>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</si>
  <si>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</si>
  <si>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</si>
  <si>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</si>
  <si>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</si>
  <si>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</si>
  <si>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</si>
  <si>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</si>
  <si>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</si>
  <si>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</si>
  <si>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</si>
  <si>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</si>
  <si>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</si>
  <si>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</si>
  <si>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</si>
  <si>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</si>
  <si>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</si>
  <si>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</si>
  <si>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</si>
  <si>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</si>
  <si>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</si>
  <si>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</si>
  <si>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</si>
  <si>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</si>
  <si>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</si>
  <si>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</si>
  <si>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</si>
  <si>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</si>
  <si>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</si>
  <si>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</si>
  <si>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</si>
  <si>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</si>
  <si>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</si>
  <si>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</si>
  <si>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</si>
  <si>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</si>
  <si>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</si>
  <si>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</si>
  <si>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</si>
  <si>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</si>
  <si>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</si>
  <si>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</si>
  <si>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</si>
  <si>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</si>
  <si>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</si>
  <si>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</si>
  <si>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</si>
  <si>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</si>
  <si>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</si>
  <si>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</si>
  <si>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</si>
  <si>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</si>
  <si>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</si>
  <si>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</si>
  <si>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</si>
  <si>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</si>
  <si>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</si>
  <si>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</si>
  <si>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</si>
  <si>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</si>
  <si>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</si>
  <si>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</si>
  <si>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</si>
  <si>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</si>
  <si>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</si>
  <si>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</si>
  <si>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</si>
  <si>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</si>
  <si>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</si>
  <si>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</si>
  <si>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</si>
  <si>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</si>
  <si>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</si>
  <si>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</si>
  <si>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</si>
  <si>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</si>
  <si>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</si>
  <si>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</si>
  <si>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</si>
  <si>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</si>
  <si>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</si>
  <si>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</si>
  <si>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</si>
  <si>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</si>
  <si>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</si>
  <si>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</si>
  <si>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</si>
  <si>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</si>
  <si>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</si>
  <si>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</si>
  <si>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</si>
  <si>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</si>
  <si>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</si>
  <si>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</si>
  <si>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</si>
  <si>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</si>
  <si>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</si>
  <si>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</si>
  <si>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</si>
  <si>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</si>
  <si>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</si>
  <si>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</si>
  <si>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</si>
  <si>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</si>
  <si>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</si>
  <si>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</si>
  <si>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</si>
  <si>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</si>
  <si>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</si>
  <si>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</si>
  <si>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</si>
  <si>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</si>
  <si>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</si>
  <si>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</si>
  <si>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</si>
  <si>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</si>
  <si>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</si>
  <si>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</si>
  <si>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</si>
  <si>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</si>
  <si>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</si>
  <si>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</si>
  <si>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</si>
  <si>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</si>
  <si>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</si>
  <si>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</si>
  <si>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</si>
  <si>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</si>
  <si>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</si>
  <si>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</si>
  <si>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</si>
  <si>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</si>
  <si>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</si>
  <si>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</si>
  <si>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</si>
  <si>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</si>
  <si>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</si>
  <si>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</si>
  <si>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</si>
  <si>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</si>
  <si>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</si>
  <si>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</si>
  <si>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</si>
  <si>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</si>
  <si>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</si>
  <si>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</si>
  <si>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</si>
  <si>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</si>
  <si>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</si>
  <si>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</si>
  <si>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</si>
  <si>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</si>
  <si>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</si>
  <si>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</si>
  <si>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</si>
  <si>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</si>
  <si>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</si>
  <si>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</si>
  <si>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</si>
  <si>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</si>
  <si>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</si>
  <si>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</si>
  <si>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</si>
  <si>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</si>
  <si>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</si>
  <si>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</si>
  <si>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</si>
  <si>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</si>
  <si>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</si>
  <si>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</si>
  <si>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</si>
  <si>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</si>
  <si>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</si>
  <si>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</si>
  <si>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</si>
  <si>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</si>
  <si>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</si>
  <si>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</si>
  <si>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</si>
  <si>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</si>
  <si>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</si>
  <si>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</si>
  <si>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</si>
  <si>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</si>
  <si>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</si>
  <si>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</si>
  <si>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</si>
  <si>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</si>
  <si>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</si>
  <si>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</si>
  <si>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</si>
  <si>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</si>
  <si>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</si>
  <si>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</si>
  <si>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</si>
  <si>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</si>
  <si>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</si>
  <si>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</si>
  <si>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</si>
  <si>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</si>
  <si>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</si>
  <si>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</si>
  <si>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</si>
  <si>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</si>
  <si>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</si>
  <si>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</si>
  <si>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</si>
  <si>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</si>
  <si>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</si>
  <si>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</si>
  <si>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</si>
  <si>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</si>
  <si>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</si>
  <si>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</si>
  <si>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</si>
  <si>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</si>
  <si>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</si>
  <si>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</si>
  <si>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</si>
  <si>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</si>
  <si>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</si>
  <si>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</si>
  <si>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</si>
  <si>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</si>
  <si>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</si>
  <si>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</si>
  <si>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</si>
  <si>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</si>
  <si>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</si>
  <si>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</si>
  <si>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</si>
  <si>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</si>
  <si>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</si>
  <si>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</si>
  <si>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</si>
  <si>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</si>
  <si>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</si>
  <si>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</si>
  <si>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</si>
  <si>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</si>
  <si>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</si>
  <si>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</si>
  <si>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</si>
  <si>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</si>
  <si>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</si>
  <si>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</si>
  <si>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</si>
  <si>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</si>
  <si>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</si>
  <si>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</si>
  <si>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</si>
  <si>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</si>
  <si>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</si>
  <si>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</si>
  <si>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</si>
  <si>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</si>
  <si>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</si>
  <si>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</si>
  <si>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</si>
  <si>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</si>
  <si>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</si>
  <si>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</si>
  <si>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</si>
  <si>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</si>
  <si>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</si>
  <si>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</si>
  <si>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</si>
  <si>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</si>
  <si>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</si>
  <si>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</si>
  <si>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</si>
  <si>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</si>
  <si>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</si>
  <si>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</si>
  <si>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</si>
  <si>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</si>
  <si>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</si>
  <si>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</si>
  <si>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</si>
  <si>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</si>
  <si>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</si>
  <si>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</si>
  <si>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</si>
  <si>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</si>
  <si>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</si>
  <si>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</si>
  <si>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</si>
  <si>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</si>
  <si>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</si>
  <si>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</si>
  <si>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</si>
  <si>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</si>
  <si>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</si>
  <si>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</si>
  <si>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</si>
  <si>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</si>
  <si>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</si>
  <si>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</si>
  <si>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</si>
  <si>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</si>
  <si>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</si>
  <si>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</si>
  <si>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</si>
  <si>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</si>
  <si>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</si>
  <si>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</si>
  <si>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</si>
  <si>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</si>
  <si>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</si>
  <si>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</si>
  <si>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</si>
  <si>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</si>
  <si>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</si>
  <si>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</si>
  <si>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</si>
  <si>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</si>
  <si>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</si>
  <si>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</si>
  <si>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</si>
  <si>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</si>
  <si>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</si>
  <si>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</si>
  <si>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</si>
  <si>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</si>
  <si>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</si>
  <si>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</si>
  <si>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</si>
  <si>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</si>
  <si>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</si>
  <si>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</si>
  <si>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</si>
  <si>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</si>
  <si>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</si>
  <si>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</si>
  <si>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</si>
  <si>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</si>
  <si>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</si>
  <si>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</si>
  <si>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</si>
  <si>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</si>
  <si>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</si>
  <si>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</si>
  <si>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</si>
  <si>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</si>
  <si>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</si>
  <si>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</si>
  <si>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</si>
  <si>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</si>
  <si>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</si>
  <si>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</si>
  <si>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</si>
  <si>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</si>
  <si>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</si>
  <si>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</si>
  <si>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</si>
  <si>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</si>
  <si>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</si>
  <si>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</si>
  <si>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</si>
  <si>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</si>
  <si>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</si>
  <si>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</si>
  <si>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</si>
  <si>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</si>
  <si>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</si>
  <si>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</si>
  <si>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</si>
  <si>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</si>
  <si>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</si>
  <si>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</si>
  <si>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</si>
  <si>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</si>
  <si>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</si>
  <si>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</si>
  <si>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</si>
  <si>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</si>
  <si>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</si>
  <si>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</si>
  <si>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</si>
  <si>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</si>
  <si>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</si>
  <si>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</si>
  <si>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</si>
  <si>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</si>
  <si>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</si>
  <si>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</si>
  <si>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</si>
  <si>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</si>
  <si>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</si>
  <si>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</si>
  <si>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</si>
  <si>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</si>
  <si>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</si>
  <si>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</si>
  <si>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</si>
  <si>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</si>
  <si>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</si>
  <si>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</si>
  <si>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</si>
  <si>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</si>
  <si>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</si>
  <si>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</si>
  <si>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</si>
  <si>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</si>
  <si>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</si>
  <si>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</si>
  <si>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</si>
  <si>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</si>
  <si>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</si>
  <si>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</si>
  <si>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</si>
  <si>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</si>
  <si>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</si>
  <si>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</si>
  <si>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</si>
  <si>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</si>
  <si>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</si>
  <si>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</si>
  <si>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</si>
  <si>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</si>
  <si>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</si>
  <si>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</si>
  <si>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</si>
  <si>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</si>
  <si>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</si>
  <si>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</si>
  <si>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</si>
  <si>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</si>
  <si>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</si>
  <si>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</si>
  <si>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</si>
  <si>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</si>
  <si>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</si>
  <si>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</si>
  <si>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</si>
  <si>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</si>
  <si>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</si>
  <si>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</si>
  <si>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</si>
  <si>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</si>
  <si>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</si>
  <si>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</si>
  <si>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</si>
  <si>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</si>
  <si>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</si>
  <si>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</si>
  <si>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</si>
  <si>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</si>
  <si>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</si>
  <si>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</si>
  <si>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</si>
  <si>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</si>
  <si>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</si>
  <si>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</si>
  <si>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</si>
  <si>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</si>
  <si>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</si>
  <si>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</si>
  <si>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</si>
  <si>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</si>
  <si>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</si>
  <si>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</si>
  <si>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</si>
  <si>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</si>
  <si>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</si>
  <si>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</si>
  <si>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</si>
  <si>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</si>
  <si>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</si>
  <si>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</si>
  <si>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</si>
  <si>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</si>
  <si>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</si>
  <si>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</si>
  <si>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</si>
  <si>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</si>
  <si>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</si>
  <si>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</si>
  <si>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</si>
  <si>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</si>
  <si>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</si>
  <si>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</si>
  <si>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</si>
  <si>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</si>
  <si>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</si>
  <si>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</si>
  <si>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</si>
  <si>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</si>
  <si>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</si>
  <si>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</si>
  <si>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</si>
  <si>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</si>
  <si>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</si>
  <si>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</si>
  <si>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</si>
  <si>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</si>
  <si>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</si>
  <si>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</si>
  <si>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</si>
  <si>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</si>
  <si>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</si>
  <si>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</si>
  <si>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</si>
  <si>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</si>
  <si>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</si>
  <si>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</si>
  <si>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</si>
  <si>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</si>
  <si>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</si>
  <si>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</si>
  <si>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</si>
  <si>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</si>
  <si>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</si>
  <si>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</si>
  <si>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</si>
  <si>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</si>
  <si>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</si>
  <si>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</si>
  <si>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</si>
  <si>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</si>
  <si>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</si>
  <si>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</si>
  <si>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</si>
  <si>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</si>
  <si>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</si>
  <si>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</si>
  <si>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</si>
  <si>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</si>
  <si>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</si>
  <si>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</si>
  <si>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</si>
  <si>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</si>
  <si>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</si>
  <si>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</si>
  <si>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</si>
  <si>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</si>
  <si>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</si>
  <si>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</si>
  <si>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</si>
  <si>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</si>
  <si>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</si>
  <si>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</si>
  <si>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</si>
  <si>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</si>
  <si>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</si>
  <si>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</si>
  <si>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</si>
  <si>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</si>
  <si>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</si>
  <si>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</si>
  <si>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</si>
  <si>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</si>
  <si>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</si>
  <si>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</si>
  <si>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</si>
  <si>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</si>
  <si>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</si>
  <si>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</si>
  <si>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</si>
  <si>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</si>
  <si>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</si>
  <si>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</si>
  <si>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</si>
  <si>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</si>
  <si>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</si>
  <si>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</si>
  <si>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</si>
  <si>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</si>
  <si>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</si>
  <si>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</si>
  <si>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</si>
  <si>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</si>
  <si>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</si>
  <si>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</si>
  <si>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</si>
  <si>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</si>
  <si>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</si>
  <si>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</si>
  <si>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</si>
  <si>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</si>
  <si>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</si>
  <si>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</si>
  <si>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</si>
  <si>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</si>
  <si>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</si>
  <si>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</si>
  <si>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</si>
  <si>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</si>
  <si>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</si>
  <si>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</si>
  <si>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</si>
  <si>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</si>
  <si>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</si>
  <si>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</si>
  <si>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</si>
  <si>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</si>
  <si>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</si>
  <si>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</si>
  <si>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</si>
  <si>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</si>
  <si>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</si>
  <si>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</si>
  <si>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</si>
  <si>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</si>
  <si>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</si>
  <si>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</si>
  <si>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</si>
  <si>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</si>
  <si>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</si>
  <si>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</si>
  <si>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</si>
  <si>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</si>
  <si>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</si>
  <si>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</si>
  <si>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</si>
  <si>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</si>
  <si>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</si>
  <si>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</si>
  <si>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</si>
  <si>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</si>
  <si>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</si>
  <si>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</si>
  <si>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</si>
  <si>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</si>
  <si>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</si>
  <si>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</si>
  <si>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</si>
  <si>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</si>
  <si>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</si>
  <si>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</si>
  <si>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</si>
  <si>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</si>
  <si>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</si>
  <si>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</si>
  <si>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</si>
  <si>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</si>
  <si>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</si>
  <si>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</si>
  <si>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</si>
  <si>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</si>
  <si>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</si>
  <si>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</si>
  <si>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</si>
  <si>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</si>
  <si>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</si>
  <si>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</si>
  <si>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</si>
  <si>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</si>
  <si>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</si>
  <si>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</si>
  <si>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</si>
  <si>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</si>
  <si>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</si>
  <si>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</si>
  <si>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</si>
  <si>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</si>
  <si>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</si>
  <si>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</si>
  <si>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</si>
  <si>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</si>
  <si>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</si>
  <si>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</si>
  <si>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</si>
  <si>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</si>
  <si>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</si>
  <si>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</si>
  <si>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</si>
  <si>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</si>
  <si>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</si>
  <si>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</si>
  <si>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</si>
  <si>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</si>
  <si>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</si>
  <si>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</si>
  <si>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</si>
  <si>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</si>
  <si>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</si>
  <si>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</si>
  <si>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</si>
  <si>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</si>
  <si>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</si>
  <si>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</si>
  <si>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</si>
  <si>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</si>
  <si>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</si>
  <si>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</si>
  <si>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</si>
  <si>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</si>
  <si>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</si>
  <si>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</si>
  <si>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</si>
  <si>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</si>
  <si>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</si>
  <si>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</si>
  <si>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</si>
  <si>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</si>
  <si>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</si>
  <si>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</si>
  <si>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</si>
  <si>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</si>
  <si>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</si>
  <si>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</si>
  <si>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</si>
  <si>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</si>
  <si>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</si>
  <si>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</si>
  <si>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</si>
  <si>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</si>
  <si>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</si>
  <si>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</si>
  <si>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</si>
  <si>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</si>
  <si>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</si>
  <si>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</si>
  <si>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</si>
  <si>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</si>
  <si>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</si>
  <si>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</si>
  <si>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</si>
  <si>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</si>
  <si>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</si>
  <si>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</si>
  <si>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</si>
  <si>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</si>
  <si>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</si>
  <si>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</si>
  <si>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</si>
  <si>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</si>
  <si>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</si>
  <si>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</si>
  <si>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</si>
  <si>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</si>
  <si>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</si>
  <si>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</si>
  <si>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</si>
  <si>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</si>
  <si>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</si>
  <si>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</si>
  <si>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</si>
  <si>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</si>
  <si>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</si>
  <si>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</si>
  <si>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</si>
  <si>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</si>
  <si>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</si>
  <si>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</si>
  <si>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</si>
  <si>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</si>
  <si>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</si>
  <si>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</si>
  <si>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</si>
  <si>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</si>
  <si>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</si>
  <si>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</si>
  <si>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</si>
  <si>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</si>
  <si>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</si>
  <si>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</si>
  <si>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</si>
  <si>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</si>
  <si>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</si>
  <si>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</si>
  <si>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</si>
  <si>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</si>
  <si>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</si>
  <si>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</si>
  <si>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</si>
  <si>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</si>
  <si>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</si>
  <si>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</si>
  <si>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</si>
  <si>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</si>
  <si>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</si>
  <si>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</si>
  <si>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</si>
  <si>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</si>
  <si>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</si>
  <si>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</si>
  <si>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</si>
  <si>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</si>
  <si>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</si>
  <si>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</si>
  <si>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</si>
  <si>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</si>
  <si>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</si>
  <si>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</si>
  <si>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</si>
  <si>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</si>
  <si>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</si>
  <si>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</si>
  <si>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</si>
  <si>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</si>
  <si>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</si>
  <si>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</si>
  <si>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</si>
  <si>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</si>
  <si>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</si>
  <si>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</si>
  <si>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</si>
  <si>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</si>
  <si>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</si>
  <si>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</si>
  <si>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</si>
  <si>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</si>
  <si>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</si>
  <si>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</si>
  <si>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</si>
  <si>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</si>
  <si>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</si>
  <si>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</si>
  <si>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</si>
  <si>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</si>
  <si>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</si>
  <si>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</si>
  <si>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</si>
  <si>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</si>
  <si>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</si>
  <si>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</si>
  <si>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</si>
  <si>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</si>
  <si>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</si>
  <si>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</si>
  <si>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</si>
  <si>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</si>
  <si>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</si>
  <si>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</si>
  <si>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</si>
  <si>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</si>
  <si>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</si>
  <si>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</si>
  <si>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</si>
  <si>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</si>
  <si>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</si>
  <si>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</si>
  <si>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</si>
  <si>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</si>
  <si>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</si>
  <si>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</si>
  <si>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</si>
  <si>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</si>
  <si>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</si>
  <si>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</si>
  <si>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</si>
  <si>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</si>
  <si>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</si>
  <si>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</si>
  <si>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</si>
  <si>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</si>
  <si>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</si>
  <si>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</si>
  <si>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</si>
  <si>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</si>
  <si>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</si>
  <si>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</si>
  <si>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</si>
  <si>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</si>
  <si>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</si>
  <si>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</si>
  <si>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</si>
  <si>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</si>
  <si>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</si>
  <si>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</si>
  <si>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</si>
  <si>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</si>
  <si>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</si>
  <si>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</si>
  <si>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</si>
  <si>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</si>
  <si>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</si>
  <si>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</si>
  <si>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</si>
  <si>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</si>
  <si>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</si>
  <si>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</si>
  <si>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</si>
  <si>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</si>
  <si>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</si>
  <si>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</si>
  <si>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</si>
  <si>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</si>
  <si>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</si>
  <si>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</si>
  <si>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</si>
  <si>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</si>
  <si>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</si>
  <si>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</si>
  <si>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</si>
  <si>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</si>
  <si>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</si>
  <si>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</si>
  <si>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</si>
  <si>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</si>
  <si>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</si>
  <si>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</si>
  <si>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</si>
  <si>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</si>
  <si>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</si>
  <si>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</si>
  <si>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</si>
  <si>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</si>
  <si>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</si>
  <si>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</si>
  <si>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</si>
  <si>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</si>
  <si>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</si>
  <si>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</si>
  <si>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</si>
  <si>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</si>
  <si>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</si>
  <si>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</si>
  <si>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</si>
  <si>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</si>
  <si>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</si>
  <si>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</si>
  <si>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</si>
  <si>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</si>
  <si>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</si>
  <si>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</si>
  <si>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</si>
  <si>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</si>
  <si>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</si>
  <si>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</si>
  <si>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</si>
  <si>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</si>
  <si>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</si>
  <si>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</si>
  <si>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</si>
  <si>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</si>
  <si>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</si>
  <si>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</si>
  <si>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</si>
  <si>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</si>
  <si>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</si>
  <si>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</si>
  <si>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</si>
  <si>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</si>
  <si>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</si>
  <si>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</si>
  <si>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</si>
  <si>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</si>
  <si>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</si>
  <si>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</si>
  <si>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</si>
  <si>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</si>
  <si>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</si>
  <si>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</si>
  <si>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</si>
  <si>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</si>
  <si>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</si>
  <si>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</si>
  <si>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</si>
  <si>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</si>
  <si>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</si>
  <si>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</si>
  <si>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</si>
  <si>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</si>
  <si>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</si>
  <si>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</si>
  <si>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</si>
  <si>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</si>
  <si>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</si>
  <si>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</si>
  <si>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</si>
  <si>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</si>
  <si>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</si>
  <si>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</si>
  <si>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</si>
  <si>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</si>
  <si>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</si>
  <si>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</si>
  <si>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</si>
  <si>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</si>
  <si>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</si>
  <si>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</si>
  <si>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</si>
  <si>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</si>
  <si>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</si>
  <si>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</si>
  <si>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</si>
  <si>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</si>
  <si>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</si>
  <si>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</si>
  <si>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</si>
  <si>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</si>
  <si>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</si>
  <si>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</si>
  <si>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</si>
  <si>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</si>
  <si>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</si>
  <si>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</si>
  <si>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</si>
  <si>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</si>
  <si>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</si>
  <si>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</si>
  <si>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</si>
  <si>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</si>
  <si>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</si>
  <si>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</si>
  <si>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</si>
  <si>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</si>
  <si>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</si>
  <si>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</si>
  <si>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</si>
  <si>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</si>
  <si>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</si>
  <si>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</si>
  <si>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</si>
  <si>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</si>
  <si>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</si>
  <si>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</si>
  <si>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</si>
  <si>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</si>
  <si>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</si>
  <si>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</si>
  <si>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</si>
  <si>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</si>
  <si>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</si>
  <si>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</si>
  <si>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</si>
  <si>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</si>
  <si>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</si>
  <si>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</si>
  <si>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</si>
  <si>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</si>
  <si>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</si>
  <si>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</si>
  <si>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</si>
  <si>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</si>
  <si>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</si>
  <si>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</si>
  <si>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</si>
  <si>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</si>
  <si>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</si>
  <si>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</si>
  <si>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</si>
  <si>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</si>
  <si>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</si>
  <si>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</si>
  <si>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</si>
  <si>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</si>
  <si>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</si>
  <si>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</si>
  <si>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</si>
  <si>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</si>
  <si>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</si>
  <si>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</si>
  <si>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</si>
  <si>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</si>
  <si>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</si>
  <si>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</si>
  <si>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</si>
  <si>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</si>
  <si>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</si>
  <si>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</si>
  <si>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</si>
  <si>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</si>
  <si>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</si>
  <si>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</si>
  <si>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</si>
  <si>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</si>
  <si>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</si>
  <si>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</si>
  <si>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</si>
  <si>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</si>
  <si>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</si>
  <si>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</si>
  <si>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</si>
  <si>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</si>
  <si>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</si>
  <si>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</si>
  <si>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</si>
  <si>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</si>
  <si>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</si>
  <si>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</si>
  <si>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</si>
  <si>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</si>
  <si>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</si>
  <si>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</si>
  <si>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</si>
  <si>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</si>
  <si>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</si>
  <si>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</si>
  <si>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</si>
  <si>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</si>
  <si>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</si>
  <si>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</si>
  <si>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</si>
  <si>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</si>
  <si>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</si>
  <si>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</si>
  <si>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</si>
  <si>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</si>
  <si>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</si>
  <si>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</si>
  <si>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</si>
  <si>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</si>
  <si>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</si>
  <si>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</si>
  <si>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</si>
  <si>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</si>
  <si>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</si>
  <si>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</si>
  <si>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</si>
  <si>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</si>
  <si>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</si>
  <si>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</si>
  <si>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</si>
  <si>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</si>
  <si>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</si>
  <si>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</si>
  <si>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</si>
  <si>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</si>
  <si>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</si>
  <si>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</si>
  <si>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</si>
  <si>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</si>
  <si>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</si>
  <si>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</si>
  <si>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</si>
  <si>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</si>
  <si>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</si>
  <si>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</si>
  <si>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</si>
  <si>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</si>
  <si>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</si>
  <si>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</si>
  <si>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</si>
  <si>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</si>
  <si>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</si>
  <si>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</si>
  <si>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</si>
  <si>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</si>
  <si>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</si>
  <si>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</si>
  <si>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</si>
  <si>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</si>
  <si>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</si>
  <si>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</si>
  <si>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</si>
  <si>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</si>
  <si>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</si>
  <si>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</si>
  <si>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</si>
  <si>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</si>
  <si>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</si>
  <si>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</si>
  <si>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</si>
  <si>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</si>
  <si>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</si>
  <si>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</si>
  <si>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</si>
  <si>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</si>
  <si>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</si>
  <si>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</si>
  <si>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</si>
  <si>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</si>
  <si>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</si>
  <si>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</si>
  <si>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</si>
  <si>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</si>
  <si>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</si>
  <si>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</si>
  <si>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</si>
  <si>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</si>
  <si>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</si>
  <si>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</si>
  <si>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</si>
  <si>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</si>
  <si>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</si>
  <si>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</si>
  <si>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</si>
  <si>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</si>
  <si>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</si>
  <si>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</si>
  <si>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</si>
  <si>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</si>
  <si>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</si>
  <si>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</si>
  <si>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</si>
  <si>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</si>
  <si>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</si>
  <si>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</si>
  <si>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</si>
  <si>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</si>
  <si>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</si>
  <si>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</si>
  <si>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</si>
  <si>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</si>
  <si>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</si>
  <si>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</si>
  <si>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</si>
  <si>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</si>
  <si>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</si>
  <si>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</si>
  <si>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</si>
  <si>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</si>
  <si>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</si>
  <si>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</si>
  <si>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</si>
  <si>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</si>
  <si>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</si>
  <si>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</si>
  <si>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</si>
  <si>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</si>
  <si>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</si>
  <si>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</si>
  <si>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</si>
  <si>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</si>
  <si>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</si>
  <si>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</si>
  <si>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</si>
  <si>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</si>
  <si>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</si>
  <si>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</si>
  <si>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</si>
  <si>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</si>
  <si>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</si>
  <si>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</si>
  <si>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</si>
  <si>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</si>
  <si>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</si>
  <si>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</si>
  <si>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</si>
  <si>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</si>
  <si>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</si>
  <si>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</si>
  <si>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</si>
  <si>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</si>
  <si>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</si>
  <si>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</si>
  <si>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</si>
  <si>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</si>
  <si>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</si>
  <si>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</si>
  <si>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</si>
  <si>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</si>
  <si>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</si>
  <si>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</si>
  <si>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</si>
  <si>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</si>
  <si>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</si>
  <si>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</si>
  <si>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</si>
  <si>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</si>
  <si>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</si>
  <si>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</si>
  <si>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</si>
  <si>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</si>
  <si>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</si>
  <si>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</si>
  <si>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</si>
  <si>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</si>
  <si>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</si>
  <si>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</si>
  <si>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</si>
  <si>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</si>
  <si>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</si>
  <si>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</si>
  <si>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</si>
  <si>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</si>
  <si>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</si>
  <si>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</si>
  <si>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</si>
  <si>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</si>
  <si>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</si>
  <si>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</si>
  <si>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</si>
  <si>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</si>
  <si>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</si>
  <si>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</si>
  <si>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</si>
  <si>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</si>
  <si>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</si>
  <si>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</si>
  <si>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</si>
  <si>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</si>
  <si>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</si>
  <si>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</si>
  <si>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</si>
  <si>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</si>
  <si>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</si>
  <si>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</si>
  <si>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</si>
  <si>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</si>
  <si>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</si>
  <si>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</si>
  <si>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</si>
  <si>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</si>
  <si>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</si>
  <si>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</si>
  <si>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</si>
  <si>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</si>
  <si>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</si>
  <si>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</si>
  <si>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</si>
  <si>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</si>
  <si>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</si>
  <si>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</si>
  <si>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</si>
  <si>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</si>
  <si>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</si>
  <si>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</si>
  <si>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</si>
  <si>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</si>
  <si>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</si>
  <si>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</si>
  <si>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</si>
  <si>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</si>
  <si>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</si>
  <si>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</si>
  <si>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</si>
  <si>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</si>
  <si>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</si>
  <si>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</si>
  <si>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</si>
  <si>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</si>
  <si>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</si>
  <si>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</si>
  <si>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</si>
  <si>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</si>
  <si>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</si>
  <si>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</si>
  <si>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</si>
  <si>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</si>
  <si>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</si>
  <si>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</si>
  <si>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</si>
  <si>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</si>
  <si>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</si>
  <si>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</si>
  <si>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</si>
  <si>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</si>
  <si>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</si>
  <si>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</si>
  <si>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</si>
  <si>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</si>
  <si>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</si>
  <si>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</si>
  <si>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</si>
  <si>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</si>
  <si>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</si>
  <si>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</si>
  <si>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</si>
  <si>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</si>
  <si>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</si>
  <si>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</si>
  <si>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</si>
  <si>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</si>
  <si>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</si>
  <si>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</si>
  <si>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</si>
  <si>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</si>
  <si>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</si>
  <si>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</si>
  <si>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</si>
  <si>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</si>
  <si>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</si>
  <si>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</si>
  <si>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</si>
  <si>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</si>
  <si>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</si>
  <si>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</si>
  <si>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</si>
  <si>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</si>
  <si>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</si>
  <si>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</si>
  <si>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</si>
  <si>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</si>
  <si>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</si>
  <si>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</si>
  <si>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</si>
  <si>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</si>
  <si>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</si>
  <si>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</si>
  <si>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</si>
  <si>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</si>
  <si>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</si>
  <si>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</si>
  <si>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</si>
  <si>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</si>
  <si>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</si>
  <si>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</si>
  <si>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</si>
  <si>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</si>
  <si>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</si>
  <si>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</si>
  <si>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</si>
  <si>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</si>
  <si>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</si>
  <si>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</si>
  <si>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</si>
  <si>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</si>
  <si>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</si>
  <si>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</si>
  <si>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</si>
  <si>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</si>
  <si>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</si>
  <si>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</si>
  <si>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</si>
  <si>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</si>
  <si>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</si>
  <si>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</si>
  <si>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</si>
  <si>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</si>
  <si>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</si>
  <si>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</si>
  <si>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</si>
  <si>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</si>
  <si>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</si>
  <si>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</si>
  <si>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</si>
  <si>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</si>
  <si>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</si>
  <si>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</si>
  <si>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</si>
  <si>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</si>
  <si>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</si>
  <si>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</si>
  <si>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</si>
  <si>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</si>
  <si>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</si>
  <si>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</si>
  <si>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</si>
  <si>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</si>
  <si>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</si>
  <si>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</si>
  <si>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</si>
  <si>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</si>
  <si>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</si>
  <si>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</si>
  <si>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</si>
  <si>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</si>
  <si>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</si>
  <si>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</si>
  <si>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</si>
  <si>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</si>
  <si>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</si>
  <si>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</si>
  <si>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</si>
  <si>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</si>
  <si>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</si>
  <si>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</si>
  <si>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</si>
  <si>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</si>
  <si>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</si>
  <si>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</si>
  <si>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</si>
  <si>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</si>
  <si>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</si>
  <si>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</si>
  <si>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</si>
  <si>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</si>
  <si>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</si>
  <si>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</si>
  <si>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</si>
  <si>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</si>
  <si>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</si>
  <si>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</si>
  <si>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</si>
  <si>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</si>
  <si>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</si>
  <si>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</si>
  <si>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</si>
  <si>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</si>
  <si>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</si>
  <si>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</si>
  <si>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</si>
  <si>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</si>
  <si>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</si>
  <si>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</si>
  <si>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</si>
  <si>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</si>
  <si>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</si>
  <si>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</si>
  <si>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</si>
  <si>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</si>
  <si>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</si>
  <si>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</si>
  <si>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</si>
  <si>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</si>
  <si>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</si>
  <si>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</si>
  <si>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</si>
  <si>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</si>
  <si>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</si>
  <si>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</si>
  <si>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</si>
  <si>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</si>
  <si>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</si>
  <si>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</si>
  <si>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</si>
  <si>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</si>
  <si>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</si>
  <si>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</si>
  <si>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</si>
  <si>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</si>
  <si>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</si>
  <si>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</si>
  <si>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</si>
  <si>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</si>
  <si>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</si>
  <si>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</si>
  <si>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</si>
  <si>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</si>
  <si>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</si>
  <si>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</si>
  <si>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</si>
  <si>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</si>
  <si>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</si>
  <si>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</si>
  <si>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</si>
  <si>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</si>
  <si>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</si>
  <si>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</si>
  <si>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</si>
  <si>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</si>
  <si>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</si>
  <si>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</si>
  <si>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</si>
  <si>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</si>
  <si>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</si>
  <si>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</si>
  <si>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</si>
  <si>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</si>
  <si>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</si>
  <si>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</si>
  <si>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</si>
  <si>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</si>
  <si>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</si>
  <si>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</si>
  <si>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</si>
  <si>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</si>
  <si>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</si>
  <si>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</si>
  <si>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</si>
  <si>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</si>
  <si>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</si>
  <si>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</si>
  <si>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</si>
  <si>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</si>
  <si>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</si>
  <si>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</si>
  <si>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</si>
  <si>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</si>
  <si>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</si>
  <si>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</si>
  <si>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</si>
  <si>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</si>
  <si>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</si>
  <si>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</si>
  <si>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</si>
  <si>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</si>
  <si>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</si>
  <si>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</si>
  <si>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</si>
  <si>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</si>
  <si>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</si>
  <si>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</si>
  <si>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</si>
  <si>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</si>
  <si>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</si>
  <si>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</si>
  <si>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</si>
  <si>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</si>
  <si>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</si>
  <si>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</si>
  <si>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</si>
  <si>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</si>
  <si>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</si>
  <si>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</si>
  <si>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</si>
  <si>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</si>
  <si>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</si>
  <si>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</si>
  <si>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</si>
  <si>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</si>
  <si>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</si>
  <si>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</si>
  <si>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</si>
  <si>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</si>
  <si>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</si>
  <si>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</si>
  <si>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</si>
  <si>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</si>
  <si>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</si>
  <si>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</si>
  <si>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</si>
  <si>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</si>
  <si>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</si>
  <si>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</si>
  <si>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</si>
  <si>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</si>
  <si>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</si>
  <si>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</si>
  <si>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</si>
  <si>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</si>
  <si>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</si>
  <si>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</si>
  <si>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</si>
  <si>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</si>
  <si>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</si>
  <si>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</si>
  <si>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</si>
  <si>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</si>
  <si>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</si>
  <si>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</si>
  <si>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</si>
  <si>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</si>
  <si>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</si>
  <si>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</si>
  <si>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</si>
  <si>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</si>
  <si>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</si>
  <si>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</si>
  <si>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</si>
  <si>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</si>
  <si>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</si>
  <si>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</si>
  <si>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</si>
  <si>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</si>
  <si>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</si>
  <si>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</si>
  <si>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</si>
  <si>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</si>
  <si>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</si>
  <si>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</si>
  <si>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</si>
  <si>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</si>
  <si>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</si>
  <si>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</si>
  <si>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</si>
  <si>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</si>
  <si>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</si>
  <si>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</si>
  <si>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</si>
  <si>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</si>
  <si>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</si>
  <si>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</si>
  <si>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</si>
  <si>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</si>
  <si>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</si>
  <si>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</si>
  <si>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</si>
  <si>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</si>
  <si>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</si>
  <si>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</si>
  <si>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</si>
  <si>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</si>
  <si>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</si>
  <si>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</si>
  <si>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</si>
  <si>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</si>
  <si>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</si>
  <si>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</si>
  <si>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</si>
  <si>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</si>
  <si>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</si>
  <si>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</si>
  <si>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</si>
  <si>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</si>
  <si>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</si>
  <si>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</si>
  <si>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</si>
  <si>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</si>
  <si>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</si>
  <si>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</si>
  <si>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</si>
  <si>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</si>
  <si>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</si>
  <si>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</si>
  <si>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</si>
  <si>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</si>
  <si>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</si>
  <si>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</si>
  <si>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</si>
  <si>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</si>
  <si>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</si>
  <si>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</si>
  <si>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</si>
  <si>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</si>
  <si>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</si>
  <si>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</si>
  <si>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</si>
  <si>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</si>
  <si>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</si>
  <si>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</si>
  <si>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</si>
  <si>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</si>
  <si>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</si>
  <si>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</si>
  <si>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</si>
  <si>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</si>
  <si>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</si>
  <si>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</si>
  <si>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</si>
  <si>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</si>
  <si>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</si>
  <si>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</si>
  <si>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</si>
  <si>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</si>
  <si>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</si>
  <si>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</si>
  <si>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</si>
  <si>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</si>
  <si>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</si>
  <si>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</si>
  <si>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</si>
  <si>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</si>
  <si>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</si>
  <si>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</si>
  <si>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</si>
  <si>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</si>
  <si>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</si>
  <si>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</si>
  <si>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</si>
  <si>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</si>
  <si>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</si>
  <si>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</si>
  <si>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</si>
  <si>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</si>
  <si>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</si>
  <si>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</si>
  <si>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</si>
  <si>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</si>
  <si>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</si>
  <si>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</si>
  <si>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</si>
  <si>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</si>
  <si>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</si>
  <si>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</si>
  <si>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</si>
  <si>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</si>
  <si>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</si>
  <si>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</si>
  <si>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</si>
  <si>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</si>
  <si>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</si>
  <si>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</si>
  <si>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</si>
  <si>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</si>
  <si>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</si>
  <si>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</si>
  <si>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</si>
  <si>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</si>
  <si>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</si>
  <si>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</si>
  <si>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</si>
  <si>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</si>
  <si>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</si>
  <si>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</si>
  <si>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</si>
  <si>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</si>
  <si>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</si>
  <si>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</si>
  <si>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</si>
  <si>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</si>
  <si>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</si>
  <si>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</si>
  <si>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</si>
  <si>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</si>
  <si>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</si>
  <si>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</si>
  <si>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</si>
  <si>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</si>
  <si>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</si>
  <si>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</si>
  <si>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</si>
  <si>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</si>
  <si>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</si>
  <si>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</si>
  <si>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</si>
  <si>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</si>
  <si>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</si>
  <si>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</si>
  <si>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</si>
  <si>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</si>
  <si>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</si>
  <si>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</si>
  <si>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</si>
  <si>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</si>
  <si>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</si>
  <si>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</si>
  <si>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</si>
  <si>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</si>
  <si>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</si>
  <si>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</si>
  <si>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</si>
  <si>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</si>
  <si>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</si>
  <si>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</si>
  <si>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</si>
  <si>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</si>
  <si>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</si>
  <si>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</si>
  <si>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</si>
  <si>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</si>
  <si>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</si>
  <si>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</si>
  <si>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</si>
  <si>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</si>
  <si>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</si>
  <si>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</si>
  <si>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</si>
  <si>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</si>
  <si>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</si>
  <si>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</si>
  <si>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</si>
  <si>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</si>
  <si>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</si>
  <si>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</si>
  <si>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</si>
  <si>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</si>
  <si>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</si>
  <si>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</si>
  <si>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</si>
  <si>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</si>
  <si>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</si>
  <si>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</si>
  <si>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</si>
  <si>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</si>
  <si>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</si>
  <si>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</si>
  <si>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</si>
  <si>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</si>
  <si>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</si>
  <si>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</si>
  <si>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</si>
  <si>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</si>
  <si>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</si>
  <si>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</si>
  <si>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</si>
  <si>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</si>
  <si>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</si>
  <si>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</si>
  <si>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</si>
  <si>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</si>
  <si>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</si>
  <si>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</si>
  <si>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</si>
  <si>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</si>
  <si>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</si>
  <si>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</si>
  <si>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</si>
  <si>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</si>
  <si>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</si>
  <si>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</si>
  <si>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</si>
  <si>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</si>
  <si>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</si>
  <si>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</si>
  <si>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</si>
  <si>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</si>
  <si>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</si>
  <si>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</si>
  <si>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</si>
  <si>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</si>
  <si>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</si>
  <si>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</si>
  <si>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</si>
  <si>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</si>
  <si>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</si>
  <si>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</si>
  <si>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</si>
  <si>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</si>
  <si>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</si>
  <si>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</si>
  <si>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</si>
  <si>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</si>
  <si>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</si>
  <si>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</si>
  <si>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</si>
  <si>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</si>
  <si>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</si>
  <si>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</si>
  <si>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</si>
  <si>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</si>
  <si>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</si>
  <si>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</si>
  <si>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</si>
  <si>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</si>
  <si>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</si>
  <si>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</si>
  <si>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</si>
  <si>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</si>
  <si>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</si>
  <si>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</si>
  <si>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</si>
  <si>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</si>
  <si>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</si>
  <si>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</si>
  <si>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</si>
  <si>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</si>
  <si>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</si>
  <si>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</si>
  <si>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</si>
  <si>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</si>
  <si>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</si>
  <si>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</si>
  <si>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</si>
  <si>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</si>
  <si>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</si>
  <si>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</si>
  <si>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</si>
  <si>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</si>
  <si>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</si>
  <si>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</si>
  <si>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</si>
  <si>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</si>
  <si>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</si>
  <si>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</si>
  <si>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</si>
  <si>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</si>
  <si>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</si>
  <si>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</si>
  <si>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</si>
  <si>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</si>
  <si>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</si>
  <si>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</si>
  <si>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</si>
  <si>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</si>
  <si>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</si>
  <si>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</si>
  <si>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</si>
  <si>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</si>
  <si>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</si>
  <si>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</si>
  <si>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</si>
  <si>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</si>
  <si>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</si>
  <si>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</si>
  <si>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</si>
  <si>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</si>
  <si>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</si>
  <si>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</si>
  <si>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</si>
  <si>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</si>
  <si>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</si>
  <si>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</si>
  <si>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</si>
  <si>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</si>
  <si>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</si>
  <si>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</si>
  <si>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</si>
  <si>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</si>
  <si>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</si>
  <si>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</si>
  <si>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</si>
  <si>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</si>
  <si>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</si>
  <si>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</si>
  <si>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</si>
  <si>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</si>
  <si>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</si>
  <si>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</si>
  <si>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</si>
  <si>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</si>
  <si>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</si>
  <si>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</si>
  <si>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</si>
  <si>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</si>
  <si>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</si>
  <si>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</si>
  <si>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</si>
  <si>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</si>
  <si>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</si>
  <si>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</si>
  <si>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</si>
  <si>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</si>
  <si>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</si>
  <si>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</si>
  <si>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</si>
  <si>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</si>
  <si>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</si>
  <si>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</si>
  <si>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</si>
  <si>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</si>
  <si>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</si>
  <si>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</si>
  <si>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</si>
  <si>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</si>
  <si>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</si>
  <si>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</si>
  <si>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</si>
  <si>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</si>
  <si>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</si>
  <si>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</si>
  <si>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</si>
  <si>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</si>
  <si>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</si>
  <si>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</si>
  <si>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</si>
  <si>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</si>
  <si>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</si>
  <si>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</si>
  <si>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</si>
  <si>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</si>
  <si>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</si>
  <si>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</si>
  <si>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</si>
  <si>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</si>
  <si>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</si>
  <si>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</si>
  <si>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</si>
  <si>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</si>
  <si>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</si>
  <si>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</si>
  <si>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</si>
  <si>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</si>
  <si>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</si>
  <si>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</si>
  <si>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</si>
  <si>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</si>
  <si>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</si>
  <si>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</si>
  <si>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</si>
  <si>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</si>
  <si>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</si>
  <si>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</si>
  <si>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</si>
  <si>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</si>
  <si>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</si>
  <si>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</si>
  <si>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</si>
  <si>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</si>
  <si>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</si>
  <si>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</si>
  <si>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</si>
  <si>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</si>
  <si>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</si>
  <si>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</si>
  <si>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</si>
  <si>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</si>
  <si>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</si>
  <si>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</si>
  <si>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</si>
  <si>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</si>
  <si>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</si>
  <si>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</si>
  <si>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</si>
  <si>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</si>
  <si>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</si>
  <si>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</si>
  <si>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</si>
  <si>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</si>
  <si>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</si>
  <si>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</si>
  <si>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</si>
  <si>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</si>
  <si>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</si>
  <si>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</si>
  <si>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</si>
  <si>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</si>
  <si>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</si>
  <si>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</si>
  <si>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</si>
  <si>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</si>
  <si>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</si>
  <si>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</si>
  <si>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</si>
  <si>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</si>
  <si>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</si>
  <si>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</si>
  <si>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</si>
  <si>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</si>
  <si>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</si>
  <si>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</si>
  <si>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</si>
  <si>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</si>
  <si>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</si>
  <si>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</si>
  <si>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</si>
  <si>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</si>
  <si>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</si>
  <si>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</si>
  <si>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</si>
  <si>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</si>
  <si>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</si>
  <si>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</si>
  <si>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</si>
  <si>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</si>
  <si>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</si>
  <si>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</si>
  <si>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</si>
  <si>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</si>
  <si>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</si>
  <si>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</si>
  <si>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</si>
  <si>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</si>
  <si>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</si>
  <si>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</si>
  <si>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</si>
  <si>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</si>
  <si>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</si>
  <si>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</si>
  <si>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</si>
  <si>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</si>
  <si>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</si>
  <si>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</si>
  <si>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</si>
  <si>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</si>
  <si>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</si>
  <si>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</si>
  <si>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</si>
  <si>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</si>
  <si>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</si>
  <si>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</si>
  <si>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</si>
  <si>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</si>
  <si>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</si>
  <si>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</si>
  <si>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</si>
  <si>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</si>
  <si>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</si>
  <si>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</si>
  <si>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</si>
  <si>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</si>
  <si>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</si>
  <si>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</si>
  <si>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</si>
  <si>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</si>
  <si>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</si>
  <si>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</si>
  <si>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</si>
  <si>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</si>
  <si>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</si>
  <si>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</si>
  <si>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</si>
  <si>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</si>
  <si>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</si>
  <si>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</si>
  <si>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</si>
  <si>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</si>
  <si>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</si>
  <si>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</si>
  <si>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</si>
  <si>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</si>
  <si>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</si>
  <si>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</si>
  <si>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</si>
  <si>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</si>
  <si>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</si>
  <si>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</si>
  <si>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</si>
  <si>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</si>
  <si>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</si>
  <si>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</si>
  <si>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</si>
  <si>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</si>
  <si>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</si>
  <si>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</si>
  <si>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</si>
  <si>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</si>
  <si>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</si>
  <si>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</si>
  <si>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</si>
  <si>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</si>
  <si>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</si>
  <si>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</si>
  <si>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</si>
  <si>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</si>
  <si>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</si>
  <si>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</si>
  <si>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</si>
  <si>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</si>
  <si>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</si>
  <si>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</si>
  <si>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</si>
  <si>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</si>
  <si>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</si>
  <si>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</si>
  <si>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</si>
  <si>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</si>
  <si>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</si>
  <si>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</si>
  <si>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</si>
  <si>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</si>
  <si>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</si>
  <si>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</si>
  <si>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</si>
  <si>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</si>
  <si>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</si>
  <si>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</si>
  <si>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</si>
  <si>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</si>
  <si>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</si>
  <si>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</si>
  <si>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</si>
  <si>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</si>
  <si>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</si>
  <si>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</si>
  <si>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</si>
  <si>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</si>
  <si>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</si>
  <si>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</si>
  <si>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</si>
  <si>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</si>
  <si>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</si>
  <si>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</si>
  <si>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</si>
  <si>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</si>
  <si>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</si>
  <si>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</si>
  <si>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</si>
  <si>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</si>
  <si>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</si>
  <si>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</si>
  <si>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</si>
  <si>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</si>
  <si>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</si>
  <si>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</si>
  <si>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</si>
  <si>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</si>
  <si>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</si>
  <si>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</si>
  <si>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</si>
  <si>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</si>
  <si>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</si>
  <si>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</si>
  <si>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</si>
  <si>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</si>
  <si>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</si>
  <si>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</si>
  <si>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</si>
  <si>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</si>
  <si>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</si>
  <si>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</si>
  <si>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</si>
  <si>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</si>
  <si>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</si>
  <si>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</si>
  <si>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</si>
  <si>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</si>
  <si>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</si>
  <si>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</si>
  <si>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</si>
  <si>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</si>
  <si>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</si>
  <si>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</si>
  <si>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</si>
  <si>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</si>
  <si>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</si>
  <si>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</si>
  <si>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</si>
  <si>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</si>
  <si>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</si>
  <si>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</si>
  <si>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</si>
  <si>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</si>
  <si>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</si>
  <si>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</si>
  <si>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</si>
  <si>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</si>
  <si>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</si>
  <si>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</si>
  <si>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</si>
  <si>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</si>
  <si>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</si>
  <si>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</si>
  <si>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</si>
  <si>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</si>
  <si>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</si>
  <si>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</si>
  <si>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</si>
  <si>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</si>
  <si>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</si>
  <si>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</si>
  <si>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</si>
  <si>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</si>
  <si>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</si>
  <si>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</si>
  <si>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</si>
  <si>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</si>
  <si>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</si>
  <si>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</si>
  <si>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</si>
  <si>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</si>
  <si>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</si>
  <si>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</si>
  <si>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</si>
  <si>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</si>
  <si>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</si>
  <si>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</si>
  <si>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</si>
  <si>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</si>
  <si>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</si>
  <si>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</si>
  <si>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</si>
  <si>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</si>
  <si>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</si>
  <si>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</si>
  <si>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</si>
  <si>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</si>
  <si>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</si>
  <si>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</si>
  <si>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</si>
  <si>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</si>
  <si>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</si>
  <si>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</si>
  <si>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</si>
  <si>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</si>
  <si>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</si>
  <si>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</si>
  <si>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</si>
  <si>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</si>
  <si>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</si>
  <si>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</si>
  <si>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</si>
  <si>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</si>
  <si>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</si>
  <si>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</si>
  <si>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</si>
  <si>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</si>
  <si>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</si>
  <si>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</si>
  <si>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</si>
  <si>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</si>
  <si>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</si>
  <si>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</si>
  <si>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</si>
  <si>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</si>
  <si>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</si>
  <si>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</si>
  <si>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</si>
  <si>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</si>
  <si>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</si>
  <si>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</si>
  <si>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</si>
  <si>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</si>
  <si>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</si>
  <si>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</si>
  <si>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</si>
  <si>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</si>
  <si>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</si>
  <si>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</si>
  <si>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</si>
  <si>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</si>
  <si>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</si>
  <si>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</si>
  <si>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</si>
  <si>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</si>
  <si>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</si>
  <si>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</si>
  <si>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</si>
  <si>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</si>
  <si>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</si>
  <si>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</si>
  <si>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</si>
  <si>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</si>
  <si>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</si>
  <si>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</si>
  <si>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</si>
  <si>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</si>
  <si>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</si>
  <si>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</si>
  <si>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</si>
  <si>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</si>
  <si>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</si>
  <si>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</si>
  <si>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</si>
  <si>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</si>
  <si>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</si>
  <si>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</si>
  <si>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</si>
  <si>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</si>
  <si>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</si>
  <si>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</si>
  <si>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</si>
  <si>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</si>
  <si>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</si>
  <si>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</si>
  <si>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</si>
  <si>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</si>
  <si>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</si>
  <si>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</si>
  <si>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</si>
  <si>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</si>
  <si>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</si>
  <si>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</si>
  <si>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</si>
  <si>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</si>
  <si>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</si>
  <si>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</si>
  <si>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</si>
  <si>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</si>
  <si>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</si>
  <si>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</si>
  <si>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</si>
  <si>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</si>
  <si>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</si>
  <si>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</si>
  <si>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</si>
  <si>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</si>
  <si>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</si>
  <si>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</si>
  <si>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</si>
  <si>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</si>
  <si>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</si>
  <si>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</si>
  <si>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</si>
  <si>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</si>
  <si>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</si>
  <si>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</si>
  <si>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</si>
  <si>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</si>
  <si>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</si>
  <si>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</si>
  <si>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</si>
  <si>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</si>
  <si>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</si>
  <si>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</si>
  <si>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</si>
  <si>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</si>
  <si>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</si>
  <si>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</si>
  <si>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</si>
  <si>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</si>
  <si>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</si>
  <si>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</si>
  <si>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</si>
  <si>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</si>
  <si>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</si>
  <si>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</si>
  <si>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</si>
  <si>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</si>
  <si>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</si>
  <si>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</si>
  <si>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</si>
  <si>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</si>
  <si>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</si>
  <si>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</si>
  <si>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</si>
  <si>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</si>
  <si>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</si>
  <si>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</si>
  <si>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</si>
  <si>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</si>
  <si>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</si>
  <si>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</si>
  <si>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</si>
  <si>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</si>
  <si>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</si>
  <si>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</si>
  <si>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</si>
  <si>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</si>
  <si>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</si>
  <si>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</si>
  <si>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</si>
  <si>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</si>
  <si>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</si>
  <si>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</si>
  <si>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</si>
  <si>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</si>
  <si>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</si>
  <si>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</si>
  <si>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</si>
  <si>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</si>
  <si>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</si>
  <si>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</si>
  <si>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</si>
  <si>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</si>
  <si>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</si>
  <si>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</si>
  <si>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</si>
  <si>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</si>
  <si>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</si>
  <si>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</si>
  <si>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</si>
  <si>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</si>
  <si>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</si>
  <si>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</si>
  <si>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</si>
  <si>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</si>
  <si>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</si>
  <si>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</si>
  <si>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</si>
  <si>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</si>
  <si>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</si>
  <si>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</si>
  <si>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</si>
  <si>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</si>
  <si>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</si>
  <si>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</si>
  <si>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</si>
  <si>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</si>
  <si>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</si>
  <si>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</si>
  <si>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</si>
  <si>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</si>
  <si>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</si>
  <si>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</si>
  <si>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</si>
  <si>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</si>
  <si>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</si>
  <si>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</si>
  <si>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</si>
  <si>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</si>
  <si>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</si>
  <si>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</si>
  <si>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</si>
  <si>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</si>
  <si>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</si>
  <si>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</si>
  <si>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</si>
  <si>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</si>
  <si>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</si>
  <si>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</si>
  <si>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</si>
  <si>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</si>
  <si>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</si>
  <si>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</si>
  <si>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</si>
  <si>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</si>
  <si>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</si>
  <si>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</si>
  <si>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</si>
  <si>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</si>
  <si>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</si>
  <si>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</si>
  <si>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</si>
  <si>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</si>
  <si>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</si>
  <si>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</si>
  <si>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</si>
  <si>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</si>
  <si>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</si>
  <si>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</si>
  <si>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</si>
  <si>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</si>
  <si>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</si>
  <si>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</si>
  <si>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</si>
  <si>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</si>
  <si>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</si>
  <si>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</si>
  <si>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</si>
  <si>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</si>
  <si>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</si>
  <si>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</si>
  <si>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</si>
  <si>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</si>
  <si>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</si>
  <si>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</si>
  <si>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</si>
  <si>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</si>
  <si>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</si>
  <si>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</si>
  <si>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</si>
  <si>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</si>
  <si>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</si>
  <si>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</si>
  <si>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</si>
  <si>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</si>
  <si>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</si>
  <si>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</si>
  <si>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</si>
  <si>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</si>
  <si>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</si>
  <si>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</si>
  <si>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</si>
  <si>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</si>
  <si>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</si>
  <si>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</si>
  <si>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</si>
  <si>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</si>
  <si>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</si>
  <si>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</si>
  <si>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</si>
  <si>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</si>
  <si>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</si>
  <si>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</si>
  <si>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</si>
  <si>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</si>
  <si>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</si>
  <si>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</si>
  <si>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</si>
  <si>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</si>
  <si>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</si>
  <si>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</si>
  <si>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</si>
  <si>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</si>
  <si>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</si>
  <si>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</si>
  <si>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</si>
  <si>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</si>
  <si>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</si>
  <si>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</si>
  <si>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</si>
  <si>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</si>
  <si>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</si>
  <si>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</si>
  <si>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</si>
  <si>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</si>
  <si>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</si>
  <si>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</si>
  <si>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</si>
  <si>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</si>
  <si>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</si>
  <si>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</si>
  <si>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</si>
  <si>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</si>
  <si>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</si>
  <si>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</si>
  <si>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</si>
  <si>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</si>
  <si>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</si>
  <si>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</si>
  <si>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</si>
  <si>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</si>
  <si>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</si>
  <si>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</si>
  <si>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</si>
  <si>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</si>
  <si>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</si>
  <si>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</si>
  <si>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</si>
  <si>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</si>
  <si>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</si>
  <si>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</si>
  <si>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</si>
  <si>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</si>
  <si>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</si>
  <si>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</si>
  <si>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</si>
  <si>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</si>
  <si>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</si>
  <si>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</si>
  <si>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</si>
  <si>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</si>
  <si>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</si>
  <si>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</si>
  <si>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</si>
  <si>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</si>
  <si>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</si>
  <si>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</si>
  <si>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</si>
  <si>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</si>
  <si>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</si>
  <si>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</si>
  <si>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</si>
  <si>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</si>
  <si>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</si>
  <si>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</si>
  <si>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</si>
  <si>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</si>
  <si>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</si>
  <si>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</si>
  <si>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</si>
  <si>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</si>
  <si>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</si>
  <si>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</si>
  <si>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</si>
  <si>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</si>
  <si>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</si>
  <si>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</si>
  <si>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</si>
  <si>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</si>
  <si>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</si>
  <si>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</si>
  <si>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</si>
  <si>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</si>
  <si>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</si>
  <si>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</si>
  <si>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</si>
  <si>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</si>
  <si>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</si>
  <si>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</si>
  <si>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</si>
  <si>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</si>
  <si>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</si>
  <si>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</si>
  <si>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</si>
  <si>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</si>
  <si>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</si>
  <si>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</si>
  <si>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</si>
  <si>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</si>
  <si>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</si>
  <si>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</si>
  <si>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</si>
  <si>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</si>
  <si>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</si>
  <si>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</si>
  <si>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</si>
  <si>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</si>
  <si>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</si>
  <si>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</si>
  <si>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</si>
  <si>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</si>
  <si>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</si>
  <si>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</si>
  <si>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</si>
  <si>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</si>
  <si>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</si>
  <si>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</si>
  <si>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</si>
  <si>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</si>
  <si>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</si>
  <si>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</si>
  <si>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</si>
  <si>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</si>
  <si>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</si>
  <si>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</si>
  <si>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</si>
  <si>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</si>
  <si>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</si>
  <si>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</si>
  <si>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</si>
  <si>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</si>
  <si>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</si>
  <si>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</si>
  <si>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</si>
  <si>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</si>
  <si>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</si>
  <si>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</si>
  <si>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</si>
  <si>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</si>
  <si>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</si>
  <si>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</si>
  <si>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</si>
  <si>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</si>
  <si>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</si>
  <si>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</si>
  <si>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</si>
  <si>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</si>
  <si>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</si>
  <si>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</si>
  <si>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</si>
  <si>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</si>
  <si>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</si>
  <si>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</si>
  <si>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</si>
  <si>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</si>
  <si>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</si>
  <si>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</si>
  <si>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</si>
  <si>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</si>
  <si>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</si>
  <si>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</si>
  <si>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</si>
  <si>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</si>
  <si>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</si>
  <si>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</si>
  <si>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</si>
  <si>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</si>
  <si>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</si>
  <si>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</si>
  <si>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</si>
  <si>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</si>
  <si>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</si>
  <si>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</si>
  <si>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</si>
  <si>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</si>
  <si>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</si>
  <si>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</si>
  <si>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</si>
  <si>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</si>
  <si>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</si>
  <si>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</si>
  <si>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</si>
  <si>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</si>
  <si>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</si>
  <si>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</si>
  <si>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</si>
  <si>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</si>
  <si>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</si>
  <si>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</si>
  <si>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</si>
  <si>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</si>
  <si>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</si>
  <si>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</si>
  <si>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</si>
  <si>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</si>
  <si>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</si>
  <si>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</si>
  <si>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</si>
  <si>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</si>
  <si>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</si>
  <si>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</si>
  <si>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</si>
  <si>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</si>
  <si>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</si>
  <si>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</si>
  <si>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</si>
  <si>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</si>
  <si>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</si>
  <si>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</si>
  <si>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</si>
  <si>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</si>
  <si>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</si>
  <si>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</si>
  <si>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</si>
  <si>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</si>
  <si>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</si>
  <si>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</si>
  <si>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</si>
  <si>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</si>
  <si>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</si>
  <si>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</si>
  <si>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</si>
  <si>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</si>
  <si>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</si>
  <si>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</si>
  <si>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</si>
  <si>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</si>
  <si>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</si>
  <si>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</si>
  <si>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</si>
  <si>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</si>
  <si>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</si>
  <si>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</si>
  <si>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</si>
  <si>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</si>
  <si>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</si>
  <si>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</si>
  <si>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</si>
  <si>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</si>
  <si>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</si>
  <si>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</si>
  <si>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</si>
  <si>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</si>
  <si>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</si>
  <si>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</si>
  <si>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</si>
  <si>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</si>
  <si>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</si>
  <si>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</si>
  <si>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</si>
  <si>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</si>
  <si>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</si>
  <si>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</si>
  <si>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</si>
  <si>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</si>
  <si>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</si>
  <si>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</si>
  <si>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</si>
  <si>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</si>
  <si>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</si>
  <si>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</si>
  <si>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</si>
  <si>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</si>
  <si>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</si>
  <si>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</si>
  <si>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</si>
  <si>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</si>
  <si>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</si>
  <si>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</si>
  <si>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</si>
  <si>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</si>
  <si>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</si>
  <si>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</si>
  <si>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</si>
  <si>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</si>
  <si>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</si>
  <si>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</si>
  <si>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</si>
  <si>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</si>
  <si>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</si>
  <si>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</si>
  <si>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</si>
  <si>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</si>
  <si>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</si>
  <si>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</si>
  <si>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</si>
  <si>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</si>
  <si>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</si>
  <si>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</si>
  <si>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</si>
  <si>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</si>
  <si>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</si>
  <si>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</si>
  <si>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</si>
  <si>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</si>
  <si>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</si>
  <si>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</si>
  <si>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</si>
  <si>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</si>
  <si>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</si>
  <si>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</si>
  <si>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</si>
  <si>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</si>
  <si>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</si>
  <si>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</si>
  <si>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</si>
  <si>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</si>
  <si>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</si>
  <si>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</si>
  <si>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</si>
  <si>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</si>
  <si>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</si>
  <si>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</si>
  <si>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</si>
  <si>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</si>
  <si>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</si>
  <si>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</si>
  <si>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</si>
  <si>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</si>
  <si>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</si>
  <si>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</si>
  <si>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</si>
  <si>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</si>
  <si>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</si>
  <si>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</si>
  <si>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</si>
  <si>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</si>
  <si>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</si>
  <si>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</si>
  <si>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</si>
  <si>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</si>
  <si>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</si>
  <si>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</si>
  <si>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</si>
  <si>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</si>
  <si>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</si>
  <si>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</si>
  <si>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</si>
  <si>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</si>
  <si>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</si>
  <si>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</si>
  <si>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</si>
  <si>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</si>
  <si>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</si>
  <si>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</si>
  <si>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</si>
  <si>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</si>
  <si>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</si>
  <si>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</si>
  <si>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</si>
  <si>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</si>
  <si>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</si>
  <si>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</si>
  <si>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</si>
  <si>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</si>
  <si>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</si>
  <si>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</si>
  <si>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</si>
  <si>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</si>
  <si>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</si>
  <si>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</si>
  <si>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</si>
  <si>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</si>
  <si>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</si>
  <si>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</si>
  <si>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</si>
  <si>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</si>
  <si>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</si>
  <si>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</si>
  <si>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</si>
  <si>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</si>
  <si>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</si>
  <si>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</si>
  <si>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</si>
  <si>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</si>
  <si>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</si>
  <si>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</si>
  <si>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</si>
  <si>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</si>
  <si>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</si>
  <si>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</si>
  <si>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</si>
  <si>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</si>
  <si>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</si>
  <si>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</si>
  <si>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</si>
  <si>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</si>
  <si>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</si>
  <si>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</si>
  <si>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</si>
  <si>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</si>
  <si>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</si>
  <si>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</si>
  <si>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</si>
  <si>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</si>
  <si>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</si>
  <si>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</si>
  <si>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</si>
  <si>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</si>
  <si>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</si>
  <si>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</si>
  <si>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</si>
  <si>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</si>
  <si>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</si>
  <si>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</si>
  <si>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</si>
  <si>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</si>
  <si>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</si>
  <si>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</si>
  <si>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</si>
  <si>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</si>
  <si>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</si>
  <si>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</si>
  <si>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</si>
  <si>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</si>
  <si>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</si>
  <si>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</si>
  <si>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</si>
  <si>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</si>
  <si>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</si>
  <si>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</si>
  <si>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</si>
  <si>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</si>
  <si>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</si>
  <si>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</si>
  <si>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</si>
  <si>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</si>
  <si>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</si>
  <si>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</si>
  <si>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</si>
  <si>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</si>
  <si>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</si>
  <si>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</si>
  <si>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</si>
  <si>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</si>
  <si>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</si>
  <si>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</si>
  <si>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</si>
  <si>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</si>
  <si>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</si>
  <si>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</si>
  <si>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</si>
  <si>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</si>
  <si>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</si>
  <si>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</si>
  <si>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</si>
  <si>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</si>
  <si>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</si>
  <si>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</si>
  <si>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</si>
  <si>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</si>
  <si>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</si>
  <si>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</si>
  <si>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</si>
  <si>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</si>
  <si>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</si>
  <si>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</si>
  <si>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</si>
  <si>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</si>
  <si>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</si>
  <si>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</si>
  <si>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</si>
  <si>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</si>
  <si>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</si>
  <si>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</si>
  <si>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</si>
  <si>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</si>
  <si>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</si>
  <si>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</si>
  <si>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</si>
  <si>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</si>
  <si>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</si>
  <si>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</si>
  <si>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</si>
  <si>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</si>
  <si>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</si>
  <si>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</si>
  <si>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</si>
  <si>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</si>
  <si>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</si>
  <si>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</si>
  <si>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</si>
  <si>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</si>
  <si>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</si>
  <si>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</si>
  <si>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</si>
  <si>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</si>
  <si>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</si>
  <si>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</si>
  <si>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</si>
  <si>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</si>
  <si>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</si>
  <si>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</si>
  <si>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</si>
  <si>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</si>
  <si>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</si>
  <si>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</si>
  <si>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</si>
  <si>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</si>
  <si>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</si>
  <si>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</si>
  <si>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</si>
  <si>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</si>
  <si>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</si>
  <si>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</si>
  <si>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</si>
  <si>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</si>
  <si>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</si>
  <si>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</si>
  <si>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</si>
  <si>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</si>
  <si>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</si>
  <si>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</si>
  <si>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</si>
  <si>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</si>
  <si>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</si>
  <si>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</si>
  <si>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</si>
  <si>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</si>
  <si>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</si>
  <si>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</si>
  <si>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</si>
  <si>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</si>
  <si>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</si>
  <si>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</si>
  <si>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</si>
  <si>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</si>
  <si>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</si>
  <si>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</si>
  <si>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</si>
  <si>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</si>
  <si>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</si>
  <si>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</si>
  <si>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</si>
  <si>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</si>
  <si>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</si>
  <si>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</si>
  <si>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</si>
  <si>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</si>
  <si>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</si>
  <si>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</si>
  <si>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</si>
  <si>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</si>
  <si>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</si>
  <si>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</si>
  <si>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</si>
  <si>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</si>
  <si>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</si>
  <si>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</si>
  <si>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</si>
  <si>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</si>
  <si>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</si>
  <si>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</si>
  <si>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</si>
  <si>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</si>
  <si>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</si>
  <si>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</si>
  <si>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</si>
  <si>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</si>
  <si>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</si>
  <si>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</si>
  <si>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</si>
  <si>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</si>
  <si>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</si>
  <si>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</si>
  <si>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</si>
  <si>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</si>
  <si>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</si>
  <si>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</si>
  <si>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</si>
  <si>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</si>
  <si>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</si>
  <si>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</si>
  <si>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</si>
  <si>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</si>
  <si>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</si>
  <si>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</si>
  <si>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</si>
  <si>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</si>
  <si>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</si>
  <si>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</si>
  <si>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</si>
  <si>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</si>
  <si>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</si>
  <si>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</si>
  <si>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</si>
  <si>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</si>
  <si>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</si>
  <si>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</si>
  <si>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</si>
  <si>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</si>
  <si>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</si>
  <si>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</si>
  <si>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</si>
  <si>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</si>
  <si>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</si>
  <si>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</si>
  <si>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</si>
  <si>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</si>
  <si>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</si>
  <si>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</si>
  <si>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</si>
  <si>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</si>
  <si>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</si>
  <si>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</si>
  <si>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</si>
  <si>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</si>
  <si>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</si>
  <si>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</si>
  <si>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</si>
  <si>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</si>
  <si>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</si>
  <si>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</si>
  <si>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</si>
  <si>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</si>
  <si>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</si>
  <si>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</si>
  <si>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</si>
  <si>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</si>
  <si>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</si>
  <si>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</si>
  <si>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</si>
  <si>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</si>
  <si>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</si>
  <si>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</si>
  <si>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</si>
  <si>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</si>
  <si>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</si>
  <si>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</si>
  <si>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</si>
  <si>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</si>
  <si>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</si>
  <si>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</si>
  <si>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</si>
  <si>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</si>
  <si>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</si>
  <si>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</si>
  <si>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</si>
  <si>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</si>
  <si>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</si>
  <si>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</si>
  <si>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</si>
  <si>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</si>
  <si>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</si>
  <si>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</si>
  <si>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</si>
  <si>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</si>
  <si>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</si>
  <si>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</si>
  <si>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</si>
  <si>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</si>
  <si>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</si>
  <si>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</si>
  <si>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</si>
  <si>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</si>
  <si>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</si>
  <si>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</si>
  <si>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</si>
  <si>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</si>
  <si>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</si>
  <si>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</si>
  <si>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</si>
  <si>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</si>
  <si>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</si>
  <si>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</si>
  <si>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</si>
  <si>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</si>
  <si>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</si>
  <si>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</si>
  <si>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</si>
  <si>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</si>
  <si>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</si>
  <si>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</si>
  <si>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</si>
  <si>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</si>
  <si>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</si>
  <si>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</si>
  <si>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</si>
  <si>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</si>
  <si>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</si>
  <si>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</si>
  <si>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</si>
  <si>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</si>
  <si>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</si>
  <si>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</si>
  <si>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</si>
  <si>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</si>
  <si>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</si>
  <si>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</si>
  <si>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</si>
  <si>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</si>
  <si>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</si>
  <si>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</si>
  <si>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</si>
  <si>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</si>
  <si>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</si>
  <si>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</si>
  <si>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</si>
  <si>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</si>
  <si>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</si>
  <si>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</si>
  <si>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</si>
  <si>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</si>
  <si>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</si>
  <si>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</si>
  <si>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</si>
  <si>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</si>
  <si>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</si>
  <si>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</si>
  <si>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</si>
  <si>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</si>
  <si>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</si>
  <si>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</si>
  <si>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</si>
  <si>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</si>
  <si>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</si>
  <si>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</si>
  <si>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</si>
  <si>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</si>
  <si>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</si>
  <si>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</si>
  <si>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</si>
  <si>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</si>
  <si>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</si>
  <si>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</si>
  <si>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</si>
  <si>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</si>
  <si>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</si>
  <si>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</si>
  <si>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</si>
  <si>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</si>
  <si>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</si>
  <si>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</si>
  <si>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</si>
  <si>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</si>
  <si>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</si>
  <si>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</si>
  <si>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</si>
  <si>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</si>
  <si>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</si>
  <si>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</si>
  <si>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</si>
  <si>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</si>
  <si>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</si>
  <si>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</si>
  <si>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</si>
  <si>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</si>
  <si>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</si>
  <si>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</si>
  <si>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</si>
  <si>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</si>
  <si>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</si>
  <si>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</si>
  <si>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</si>
  <si>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</si>
  <si>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</si>
  <si>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</si>
  <si>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</si>
  <si>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</si>
  <si>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</si>
  <si>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</si>
  <si>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</si>
  <si>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</si>
  <si>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</si>
  <si>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</si>
  <si>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</si>
  <si>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</si>
  <si>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</si>
  <si>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</si>
  <si>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</si>
  <si>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</si>
  <si>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</si>
  <si>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</si>
  <si>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</si>
  <si>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</si>
  <si>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</si>
  <si>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</si>
  <si>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</si>
  <si>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</si>
  <si>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</si>
  <si>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</si>
  <si>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</si>
  <si>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</si>
  <si>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</si>
  <si>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</si>
  <si>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</si>
  <si>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</si>
  <si>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</si>
  <si>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</si>
  <si>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</si>
  <si>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</si>
  <si>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</si>
  <si>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</si>
  <si>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</si>
  <si>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</si>
  <si>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</si>
  <si>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</si>
  <si>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</si>
  <si>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</si>
  <si>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</si>
  <si>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</si>
  <si>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</si>
  <si>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</si>
  <si>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</si>
  <si>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</si>
  <si>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</si>
  <si>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</si>
  <si>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</si>
  <si>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</si>
  <si>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</si>
  <si>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</si>
  <si>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</si>
  <si>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</si>
  <si>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</si>
  <si>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</si>
  <si>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</si>
  <si>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</si>
  <si>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</si>
  <si>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</si>
  <si>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</si>
  <si>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</si>
  <si>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</si>
  <si>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</si>
  <si>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</si>
  <si>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</si>
  <si>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</si>
  <si>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</si>
  <si>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</si>
  <si>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</si>
  <si>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</si>
  <si>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</si>
  <si>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</si>
  <si>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</si>
  <si>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</si>
  <si>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</si>
  <si>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</si>
  <si>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</si>
  <si>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</si>
  <si>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</si>
  <si>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</si>
  <si>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</si>
  <si>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</si>
  <si>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</si>
  <si>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</si>
  <si>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</si>
  <si>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</si>
  <si>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</si>
  <si>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</si>
  <si>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</si>
  <si>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</si>
  <si>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</si>
  <si>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</si>
  <si>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</si>
  <si>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</si>
  <si>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</si>
  <si>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</si>
  <si>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</si>
  <si>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</si>
  <si>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</si>
  <si>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</si>
  <si>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</si>
  <si>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</si>
  <si>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</si>
  <si>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</si>
  <si>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</si>
  <si>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</si>
  <si>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</si>
  <si>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</si>
  <si>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</si>
  <si>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</si>
  <si>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</si>
  <si>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</si>
  <si>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</si>
  <si>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</si>
  <si>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</si>
  <si>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</si>
  <si>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</si>
  <si>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</si>
  <si>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</si>
  <si>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</si>
  <si>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</si>
  <si>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</si>
  <si>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</si>
  <si>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</si>
  <si>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</si>
  <si>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</si>
  <si>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</si>
  <si>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</si>
  <si>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</si>
  <si>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</si>
  <si>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</si>
  <si>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</si>
  <si>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</si>
  <si>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</si>
  <si>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</si>
  <si>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</si>
  <si>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</si>
  <si>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</si>
  <si>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</si>
  <si>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</si>
  <si>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</si>
  <si>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</si>
  <si>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</si>
  <si>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</si>
  <si>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</si>
  <si>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</si>
  <si>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</si>
  <si>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</si>
  <si>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</si>
  <si>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</si>
  <si>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</si>
  <si>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</si>
  <si>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</si>
  <si>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</si>
  <si>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</si>
  <si>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</si>
  <si>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</si>
  <si>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</si>
  <si>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</si>
  <si>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</si>
  <si>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</si>
  <si>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</si>
  <si>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</si>
  <si>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</si>
  <si>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</si>
  <si>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</si>
  <si>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</si>
  <si>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</si>
  <si>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</si>
  <si>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</si>
  <si>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</si>
  <si>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</si>
  <si>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</si>
  <si>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</si>
  <si>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</si>
  <si>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</si>
  <si>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</si>
  <si>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</si>
  <si>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</si>
  <si>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</si>
  <si>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</si>
  <si>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</si>
  <si>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</si>
  <si>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</si>
  <si>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</si>
  <si>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</si>
  <si>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</si>
  <si>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</si>
  <si>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</si>
  <si>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</si>
  <si>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</si>
  <si>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</si>
  <si>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</si>
  <si>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</si>
  <si>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</si>
  <si>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</si>
  <si>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</si>
  <si>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</si>
  <si>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</si>
  <si>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</si>
  <si>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</si>
  <si>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</si>
  <si>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</si>
  <si>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</si>
  <si>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</si>
  <si>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</si>
  <si>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</si>
  <si>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</si>
  <si>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</si>
  <si>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</si>
  <si>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</si>
  <si>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</si>
  <si>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</si>
  <si>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</si>
  <si>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</si>
  <si>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</si>
  <si>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</si>
  <si>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</si>
  <si>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</si>
  <si>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</si>
  <si>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</si>
  <si>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</si>
  <si>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</si>
  <si>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</si>
  <si>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</si>
  <si>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</si>
  <si>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</si>
  <si>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</si>
  <si>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</si>
  <si>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</si>
  <si>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</si>
  <si>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</si>
  <si>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</si>
  <si>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</si>
  <si>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</si>
  <si>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</si>
  <si>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</si>
  <si>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</si>
  <si>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</si>
  <si>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</si>
  <si>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</si>
  <si>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</si>
  <si>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</si>
  <si>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</si>
  <si>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</si>
  <si>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</si>
  <si>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</si>
  <si>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</si>
  <si>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</si>
  <si>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</si>
  <si>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</si>
  <si>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</si>
  <si>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</si>
  <si>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</si>
  <si>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</si>
  <si>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</si>
  <si>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</si>
  <si>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</si>
  <si>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</si>
  <si>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</si>
  <si>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</si>
  <si>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</si>
  <si>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</si>
  <si>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</si>
  <si>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</si>
  <si>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</si>
  <si>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</si>
  <si>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</si>
  <si>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</si>
  <si>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</si>
  <si>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</si>
  <si>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</si>
  <si>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</si>
  <si>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</si>
  <si>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</si>
  <si>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</si>
  <si>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</si>
  <si>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</si>
  <si>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</si>
  <si>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</si>
  <si>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</si>
  <si>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</si>
  <si>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</si>
  <si>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</si>
  <si>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</si>
  <si>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</si>
  <si>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</si>
  <si>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</si>
  <si>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</si>
  <si>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</si>
  <si>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</si>
  <si>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</si>
  <si>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</si>
  <si>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</si>
  <si>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</si>
  <si>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</si>
  <si>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</si>
  <si>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</si>
  <si>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</si>
  <si>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</si>
  <si>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</si>
  <si>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</si>
  <si>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</si>
  <si>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</si>
  <si>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</si>
  <si>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</si>
  <si>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</si>
  <si>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</si>
  <si>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</si>
  <si>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</si>
  <si>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</si>
  <si>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</si>
  <si>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</si>
  <si>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</si>
  <si>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</si>
  <si>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</si>
  <si>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</si>
  <si>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</si>
  <si>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</si>
  <si>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</si>
  <si>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</si>
  <si>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</si>
  <si>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</si>
  <si>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</si>
  <si>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</si>
  <si>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</si>
  <si>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</si>
  <si>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</si>
  <si>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</si>
  <si>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</si>
  <si>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</si>
  <si>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</si>
  <si>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</si>
  <si>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</si>
  <si>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</si>
  <si>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</si>
  <si>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</si>
  <si>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</si>
  <si>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</si>
  <si>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</si>
  <si>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</si>
  <si>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</si>
  <si>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</si>
  <si>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</si>
  <si>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</si>
  <si>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</si>
  <si>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</si>
  <si>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</si>
  <si>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</si>
  <si>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</si>
  <si>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</si>
  <si>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</si>
  <si>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</si>
  <si>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</si>
  <si>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</si>
  <si>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</si>
  <si>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</si>
  <si>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</si>
  <si>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</si>
  <si>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</si>
  <si>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</si>
  <si>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</si>
  <si>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</si>
  <si>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</si>
  <si>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</si>
  <si>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</si>
  <si>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</si>
  <si>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</si>
  <si>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</si>
  <si>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</si>
  <si>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</si>
  <si>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</si>
  <si>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</si>
  <si>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</si>
  <si>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</si>
  <si>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</si>
  <si>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</si>
  <si>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</si>
  <si>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</si>
  <si>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</si>
  <si>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</si>
  <si>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</si>
  <si>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</si>
  <si>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</si>
  <si>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</si>
  <si>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</si>
  <si>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</si>
  <si>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</si>
  <si>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</si>
  <si>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</si>
  <si>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</si>
  <si>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</si>
  <si>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</si>
  <si>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</si>
  <si>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</si>
  <si>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</si>
  <si>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</si>
  <si>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</si>
  <si>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</si>
  <si>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</si>
  <si>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</si>
  <si>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</si>
  <si>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</si>
  <si>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</si>
  <si>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</si>
  <si>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</si>
  <si>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</si>
  <si>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</si>
  <si>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</si>
  <si>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</si>
  <si>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</si>
  <si>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</si>
  <si>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</si>
  <si>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</si>
  <si>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</si>
  <si>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</si>
  <si>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</si>
  <si>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</si>
  <si>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</si>
  <si>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</si>
  <si>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</si>
  <si>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</si>
  <si>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</si>
  <si>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</si>
  <si>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</si>
  <si>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</si>
  <si>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</si>
  <si>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</si>
  <si>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</si>
  <si>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</si>
  <si>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</si>
  <si>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</si>
  <si>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</si>
  <si>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</si>
  <si>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</si>
  <si>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</si>
  <si>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</si>
  <si>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</si>
  <si>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</si>
  <si>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</si>
  <si>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</si>
  <si>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</si>
  <si>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</si>
  <si>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</si>
  <si>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</si>
  <si>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</si>
  <si>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</si>
  <si>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</si>
  <si>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</si>
  <si>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</si>
  <si>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</si>
  <si>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</si>
  <si>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</si>
  <si>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</si>
  <si>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</si>
  <si>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</si>
  <si>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</si>
  <si>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</si>
  <si>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</si>
  <si>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</si>
  <si>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</si>
  <si>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</si>
  <si>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</si>
  <si>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</si>
  <si>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</si>
  <si>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</si>
  <si>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</si>
  <si>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</si>
  <si>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</si>
  <si>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</si>
  <si>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</si>
  <si>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</si>
  <si>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</si>
  <si>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</si>
  <si>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</si>
  <si>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</si>
  <si>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</si>
  <si>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</si>
  <si>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</si>
  <si>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</si>
  <si>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</si>
  <si>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</si>
  <si>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</si>
  <si>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</si>
  <si>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</si>
  <si>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</si>
  <si>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</si>
  <si>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</si>
  <si>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</si>
  <si>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</si>
  <si>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</si>
  <si>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</si>
  <si>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</si>
  <si>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</si>
  <si>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</si>
  <si>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</si>
  <si>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</si>
  <si>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</si>
  <si>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</si>
  <si>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</si>
  <si>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</si>
  <si>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</si>
  <si>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</si>
  <si>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</si>
  <si>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</si>
  <si>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</si>
  <si>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</si>
  <si>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</si>
  <si>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</si>
  <si>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</si>
  <si>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</si>
  <si>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</si>
  <si>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</si>
  <si>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</si>
  <si>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</si>
  <si>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</si>
  <si>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</si>
  <si>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</si>
  <si>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</si>
  <si>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</si>
  <si>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</si>
  <si>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</si>
  <si>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</si>
  <si>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</si>
  <si>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</si>
  <si>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</si>
  <si>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</si>
  <si>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</si>
  <si>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</si>
  <si>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</si>
  <si>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</si>
  <si>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</si>
  <si>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</si>
  <si>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</si>
  <si>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</si>
  <si>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</si>
  <si>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</si>
  <si>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</si>
  <si>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</si>
  <si>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</si>
  <si>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</si>
  <si>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</si>
  <si>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</si>
  <si>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</si>
  <si>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</si>
  <si>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</si>
  <si>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</si>
  <si>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</si>
  <si>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</si>
  <si>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</si>
  <si>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</si>
  <si>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</si>
  <si>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</si>
  <si>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</si>
  <si>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</si>
  <si>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</si>
  <si>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</si>
  <si>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</si>
  <si>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</si>
  <si>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</si>
  <si>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</si>
  <si>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</si>
  <si>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</si>
  <si>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</si>
  <si>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</si>
  <si>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</si>
  <si>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</si>
  <si>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</si>
  <si>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</si>
  <si>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</si>
  <si>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</si>
  <si>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</si>
  <si>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</si>
  <si>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</si>
  <si>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</si>
  <si>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</si>
  <si>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</si>
  <si>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</si>
  <si>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</si>
  <si>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</si>
  <si>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</si>
  <si>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</si>
  <si>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</si>
  <si>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</si>
  <si>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</si>
  <si>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</si>
  <si>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</si>
  <si>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</si>
  <si>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</si>
  <si>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</si>
  <si>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</si>
  <si>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</si>
  <si>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</si>
  <si>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</si>
  <si>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</si>
  <si>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</si>
  <si>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</si>
  <si>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</si>
  <si>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</si>
  <si>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</si>
  <si>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</si>
  <si>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</si>
  <si>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</si>
  <si>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</si>
  <si>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</si>
  <si>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</si>
  <si>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</si>
  <si>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</si>
  <si>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</si>
  <si>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</si>
  <si>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</si>
  <si>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</si>
  <si>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</si>
  <si>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</si>
  <si>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</si>
  <si>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</si>
  <si>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</si>
  <si>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</si>
  <si>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</si>
  <si>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</si>
  <si>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</si>
  <si>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</si>
  <si>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</si>
  <si>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</si>
  <si>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</si>
  <si>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</si>
  <si>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</si>
  <si>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</si>
  <si>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</si>
  <si>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</si>
  <si>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</si>
  <si>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</si>
  <si>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</si>
  <si>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</si>
  <si>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</si>
  <si>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</si>
  <si>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</si>
  <si>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</si>
  <si>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</si>
  <si>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</si>
  <si>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</si>
  <si>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</si>
  <si>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</si>
  <si>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</si>
  <si>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</si>
  <si>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</si>
  <si>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</si>
  <si>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</si>
  <si>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</si>
  <si>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</si>
  <si>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</si>
  <si>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</si>
  <si>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</si>
  <si>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</si>
  <si>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</si>
  <si>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</si>
  <si>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</si>
  <si>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</si>
  <si>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</si>
  <si>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</si>
  <si>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</si>
  <si>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</si>
  <si>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</si>
  <si>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</si>
  <si>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</si>
  <si>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</si>
  <si>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</si>
  <si>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</si>
  <si>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</si>
  <si>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</si>
  <si>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</si>
  <si>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</si>
  <si>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</si>
  <si>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</si>
  <si>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</si>
  <si>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</si>
  <si>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</si>
  <si>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</si>
  <si>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</si>
  <si>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</si>
  <si>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</si>
  <si>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</si>
  <si>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</si>
  <si>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</si>
  <si>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</si>
  <si>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</si>
  <si>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</si>
  <si>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</si>
  <si>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</si>
  <si>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</si>
  <si>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</si>
  <si>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</si>
  <si>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</si>
  <si>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</si>
  <si>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</si>
  <si>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</si>
  <si>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</si>
  <si>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</si>
  <si>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</si>
  <si>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</si>
  <si>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</si>
  <si>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</si>
  <si>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</si>
  <si>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</si>
  <si>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</si>
  <si>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</si>
  <si>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</si>
  <si>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</si>
  <si>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</si>
  <si>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</si>
  <si>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</si>
  <si>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</si>
  <si>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</si>
  <si>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</si>
  <si>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</si>
  <si>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</si>
  <si>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</si>
  <si>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</si>
  <si>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</si>
  <si>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</si>
  <si>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</si>
  <si>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</si>
  <si>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</si>
  <si>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</si>
  <si>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</si>
  <si>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</si>
  <si>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</si>
  <si>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</si>
  <si>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</si>
  <si>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</si>
  <si>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</si>
  <si>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</si>
  <si>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</si>
  <si>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</si>
  <si>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</si>
  <si>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</si>
  <si>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</si>
  <si>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</si>
  <si>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</si>
  <si>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</si>
  <si>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</si>
  <si>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</si>
  <si>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</si>
  <si>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</si>
  <si>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</si>
  <si>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</si>
  <si>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</si>
  <si>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</si>
  <si>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</si>
  <si>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</si>
  <si>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</si>
  <si>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</si>
  <si>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</si>
  <si>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</si>
  <si>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</si>
  <si>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</si>
  <si>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</si>
  <si>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</si>
  <si>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</si>
  <si>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</si>
  <si>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</si>
  <si>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</si>
  <si>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</si>
  <si>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</si>
  <si>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</si>
  <si>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</si>
  <si>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</si>
  <si>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</si>
  <si>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</si>
  <si>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</si>
  <si>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</si>
  <si>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</si>
  <si>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</si>
  <si>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</si>
  <si>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</si>
  <si>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</si>
  <si>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</si>
  <si>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</si>
  <si>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</si>
  <si>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</si>
  <si>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</si>
  <si>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</si>
  <si>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</si>
  <si>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</si>
  <si>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</si>
  <si>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</si>
  <si>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</si>
  <si>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</si>
  <si>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</si>
  <si>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</si>
  <si>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</si>
  <si>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</si>
  <si>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</si>
  <si>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</si>
  <si>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</si>
  <si>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</si>
  <si>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</si>
  <si>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</si>
  <si>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</si>
  <si>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</si>
  <si>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</si>
  <si>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</si>
  <si>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</si>
  <si>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</si>
  <si>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</si>
  <si>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</si>
  <si>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</si>
  <si>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</si>
  <si>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</si>
  <si>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</si>
  <si>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</si>
  <si>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</si>
  <si>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</si>
  <si>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</si>
  <si>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</si>
  <si>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</si>
  <si>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</si>
  <si>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</si>
  <si>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</si>
  <si>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</si>
  <si>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</si>
  <si>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</si>
  <si>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</si>
  <si>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</si>
  <si>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</si>
  <si>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</si>
  <si>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</si>
  <si>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</si>
  <si>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</si>
  <si>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</si>
  <si>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</si>
  <si>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</si>
  <si>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</si>
  <si>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</si>
  <si>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</si>
  <si>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</si>
  <si>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</si>
  <si>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</si>
  <si>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</si>
  <si>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</si>
  <si>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</si>
  <si>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</si>
  <si>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</si>
  <si>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</si>
  <si>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</si>
  <si>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</si>
  <si>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</si>
  <si>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</si>
  <si>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</si>
  <si>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</si>
  <si>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</si>
  <si>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</si>
  <si>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</si>
  <si>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</si>
  <si>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</si>
  <si>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</si>
  <si>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</si>
  <si>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</si>
  <si>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</si>
  <si>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</si>
  <si>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</si>
  <si>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</si>
  <si>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</si>
  <si>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</si>
  <si>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</si>
  <si>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</si>
  <si>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</si>
  <si>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</si>
  <si>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</si>
  <si>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</si>
  <si>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</si>
  <si>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</si>
  <si>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</si>
  <si>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</si>
  <si>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</si>
  <si>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</si>
  <si>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</si>
  <si>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</si>
  <si>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</si>
  <si>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</si>
  <si>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</si>
  <si>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</si>
  <si>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</si>
  <si>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</si>
  <si>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</si>
  <si>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</si>
  <si>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</si>
  <si>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</si>
  <si>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</si>
  <si>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</si>
  <si>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</si>
  <si>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</si>
  <si>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</si>
  <si>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</si>
  <si>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</si>
  <si>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</si>
  <si>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</si>
  <si>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</si>
  <si>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</si>
  <si>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</si>
  <si>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</si>
  <si>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</si>
  <si>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</si>
  <si>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</si>
  <si>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</si>
  <si>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</si>
  <si>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</si>
  <si>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</si>
  <si>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</si>
  <si>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</si>
  <si>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</si>
  <si>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</si>
  <si>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</si>
  <si>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</si>
  <si>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</si>
  <si>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</si>
  <si>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</si>
  <si>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</si>
  <si>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</si>
  <si>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</si>
  <si>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</si>
  <si>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</si>
  <si>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</si>
  <si>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</si>
  <si>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</si>
  <si>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</si>
  <si>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</si>
  <si>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</si>
  <si>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</si>
  <si>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</si>
  <si>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</si>
  <si>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</si>
  <si>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</si>
  <si>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</si>
  <si>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</si>
  <si>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</si>
  <si>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</si>
  <si>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</si>
  <si>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</si>
  <si>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</si>
  <si>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</si>
  <si>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</si>
  <si>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</si>
  <si>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</si>
  <si>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</si>
  <si>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</si>
  <si>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</si>
  <si>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</si>
  <si>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</si>
  <si>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</si>
  <si>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</si>
  <si>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</si>
  <si>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</si>
  <si>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</si>
  <si>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</si>
  <si>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</si>
  <si>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</si>
  <si>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</si>
  <si>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</si>
  <si>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</si>
  <si>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</si>
  <si>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</si>
  <si>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</si>
  <si>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</si>
  <si>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</si>
  <si>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</si>
  <si>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</si>
  <si>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</si>
  <si>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</si>
  <si>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</si>
  <si>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</si>
  <si>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</si>
  <si>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</si>
  <si>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</si>
  <si>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</si>
  <si>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</si>
  <si>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</si>
  <si>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</si>
  <si>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</si>
  <si>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</si>
  <si>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</si>
  <si>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</si>
  <si>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</si>
  <si>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</si>
  <si>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</si>
  <si>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</si>
  <si>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</si>
  <si>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</si>
  <si>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</si>
  <si>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</si>
  <si>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</si>
  <si>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</si>
  <si>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</si>
  <si>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</si>
  <si>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</si>
  <si>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</si>
  <si>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</si>
  <si>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</si>
  <si>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</si>
  <si>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</si>
  <si>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</si>
  <si>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</si>
  <si>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</si>
  <si>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</si>
  <si>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</si>
  <si>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</si>
  <si>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</si>
  <si>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</si>
  <si>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</si>
  <si>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</si>
  <si>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</si>
  <si>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</si>
  <si>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</si>
  <si>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</si>
  <si>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</si>
  <si>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</si>
  <si>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</si>
  <si>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</si>
  <si>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</si>
  <si>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</si>
  <si>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</si>
  <si>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</si>
  <si>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</si>
  <si>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</si>
  <si>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</si>
  <si>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</si>
  <si>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</si>
  <si>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</si>
  <si>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</si>
  <si>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</si>
  <si>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</si>
  <si>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</si>
  <si>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</si>
  <si>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</si>
  <si>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</si>
  <si>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</si>
  <si>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</si>
  <si>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</si>
  <si>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</si>
  <si>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</si>
  <si>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</si>
  <si>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</si>
  <si>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</si>
  <si>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</si>
  <si>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</si>
  <si>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</si>
  <si>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</si>
  <si>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</si>
  <si>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</si>
  <si>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</si>
  <si>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</si>
  <si>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</si>
  <si>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</si>
  <si>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</si>
  <si>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</si>
  <si>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</si>
  <si>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</si>
  <si>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</si>
  <si>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</si>
  <si>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</si>
  <si>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</si>
  <si>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</si>
  <si>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</si>
  <si>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</si>
  <si>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</si>
  <si>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</si>
  <si>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</si>
  <si>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</si>
  <si>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</si>
  <si>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</si>
  <si>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</si>
  <si>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</si>
  <si>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</si>
  <si>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</si>
  <si>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</si>
  <si>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</si>
  <si>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</si>
  <si>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</si>
  <si>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</si>
  <si>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</si>
  <si>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</si>
  <si>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</si>
  <si>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</si>
  <si>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</si>
  <si>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</si>
  <si>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</si>
  <si>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</si>
  <si>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</si>
  <si>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</si>
  <si>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</si>
  <si>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</si>
  <si>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</si>
  <si>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</si>
  <si>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</si>
  <si>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</si>
  <si>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</si>
  <si>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</si>
  <si>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</si>
  <si>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</si>
  <si>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</si>
  <si>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</si>
  <si>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</si>
  <si>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</si>
  <si>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</si>
  <si>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</si>
  <si>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</si>
  <si>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</si>
  <si>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</si>
  <si>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</si>
  <si>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</si>
  <si>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</si>
  <si>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</si>
  <si>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</si>
  <si>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</si>
  <si>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</si>
  <si>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</si>
  <si>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</si>
  <si>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</si>
  <si>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</si>
  <si>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</si>
  <si>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</si>
  <si>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</si>
  <si>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</si>
  <si>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</si>
  <si>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</si>
  <si>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</si>
  <si>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</si>
  <si>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</si>
  <si>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</si>
  <si>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</si>
  <si>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</si>
  <si>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</si>
  <si>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</si>
  <si>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</si>
  <si>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</si>
  <si>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</si>
  <si>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</si>
  <si>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</si>
  <si>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</si>
  <si>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</si>
  <si>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</si>
  <si>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</si>
  <si>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</si>
  <si>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</si>
  <si>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</si>
  <si>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</si>
  <si>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</si>
  <si>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</si>
  <si>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</si>
  <si>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</si>
  <si>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</si>
  <si>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</si>
  <si>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</si>
  <si>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</si>
  <si>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</si>
  <si>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</si>
  <si>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</si>
  <si>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</si>
  <si>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</si>
  <si>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</si>
  <si>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</si>
  <si>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</si>
  <si>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</si>
  <si>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</si>
  <si>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</si>
  <si>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</si>
  <si>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</si>
  <si>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</si>
  <si>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</si>
  <si>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</si>
  <si>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</si>
  <si>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</si>
  <si>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</si>
  <si>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</si>
  <si>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</si>
  <si>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</si>
  <si>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</si>
  <si>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</si>
  <si>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</si>
  <si>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</si>
  <si>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</si>
  <si>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</si>
  <si>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</si>
  <si>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</si>
  <si>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</si>
  <si>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</si>
  <si>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</si>
  <si>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</si>
  <si>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</si>
  <si>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</si>
  <si>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</si>
  <si>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</si>
  <si>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</si>
  <si>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</si>
  <si>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</si>
  <si>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</si>
  <si>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</si>
  <si>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</si>
  <si>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</si>
  <si>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</si>
  <si>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</si>
  <si>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</si>
  <si>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</si>
  <si>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</si>
  <si>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</si>
  <si>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</si>
  <si>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</si>
  <si>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</si>
  <si>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</si>
  <si>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</si>
  <si>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</si>
  <si>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</si>
  <si>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</si>
  <si>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</si>
  <si>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</si>
  <si>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</si>
  <si>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</si>
  <si>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</si>
  <si>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</si>
  <si>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</si>
  <si>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</si>
  <si>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</si>
  <si>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</si>
  <si>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</si>
  <si>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</si>
  <si>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</si>
  <si>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</si>
  <si>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</si>
  <si>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</si>
  <si>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</si>
  <si>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</si>
  <si>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</si>
  <si>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</si>
  <si>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</si>
  <si>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</si>
  <si>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</si>
  <si>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</si>
  <si>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</si>
  <si>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</si>
  <si>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</si>
  <si>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</si>
  <si>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</si>
  <si>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</si>
  <si>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</si>
  <si>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</si>
  <si>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</si>
  <si>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</si>
  <si>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</si>
  <si>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</si>
  <si>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</si>
  <si>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</si>
  <si>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</si>
  <si>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</si>
  <si>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</si>
  <si>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</si>
  <si>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</si>
  <si>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</si>
  <si>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</si>
  <si>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</si>
  <si>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</si>
  <si>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</si>
  <si>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</si>
  <si>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</si>
  <si>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</si>
  <si>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</si>
  <si>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</si>
  <si>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</si>
  <si>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</si>
  <si>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</si>
  <si>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</si>
  <si>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</si>
  <si>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</si>
  <si>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</si>
  <si>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</si>
  <si>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</si>
  <si>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</si>
  <si>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</si>
  <si>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</si>
  <si>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</si>
  <si>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</si>
  <si>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</si>
  <si>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</si>
  <si>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</si>
  <si>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</si>
  <si>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</si>
  <si>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</si>
  <si>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</si>
  <si>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</si>
  <si>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</si>
  <si>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</si>
  <si>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</si>
  <si>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</si>
  <si>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</si>
  <si>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</si>
  <si>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</si>
  <si>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</si>
  <si>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</si>
  <si>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</si>
  <si>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</si>
  <si>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</si>
  <si>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</si>
  <si>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</si>
  <si>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</si>
  <si>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</si>
  <si>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</si>
  <si>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</si>
  <si>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</si>
  <si>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</si>
  <si>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</si>
  <si>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</si>
  <si>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</si>
  <si>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</si>
  <si>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</si>
  <si>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</si>
  <si>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</si>
  <si>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</si>
  <si>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</si>
  <si>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</si>
  <si>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</si>
  <si>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</si>
  <si>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</si>
  <si>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</si>
  <si>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</si>
  <si>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</si>
  <si>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</si>
  <si>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</si>
  <si>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</si>
  <si>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</si>
  <si>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</si>
  <si>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</si>
  <si>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</si>
  <si>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</si>
  <si>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</si>
  <si>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</si>
  <si>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</si>
  <si>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</si>
  <si>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</si>
  <si>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</si>
  <si>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</si>
  <si>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</si>
  <si>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</si>
  <si>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</si>
  <si>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</si>
  <si>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</si>
  <si>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</si>
  <si>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</si>
  <si>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</si>
  <si>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</si>
  <si>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</si>
  <si>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</si>
  <si>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</si>
  <si>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</si>
  <si>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</si>
  <si>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</si>
  <si>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</si>
  <si>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</si>
  <si>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</si>
  <si>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</si>
  <si>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</si>
  <si>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</si>
  <si>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</si>
  <si>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</si>
  <si>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</si>
  <si>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</si>
  <si>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</si>
  <si>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</si>
  <si>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</si>
  <si>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</si>
  <si>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</si>
  <si>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</si>
  <si>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</si>
  <si>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</si>
  <si>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</si>
  <si>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</si>
  <si>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</si>
  <si>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</si>
  <si>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</si>
  <si>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</si>
  <si>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</si>
  <si>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</si>
  <si>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</si>
  <si>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</si>
  <si>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</si>
  <si>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</si>
  <si>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</si>
  <si>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</si>
  <si>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</si>
  <si>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</si>
  <si>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</si>
  <si>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</si>
  <si>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</si>
  <si>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</si>
  <si>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</si>
  <si>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</si>
  <si>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</si>
  <si>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</si>
  <si>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</si>
  <si>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</si>
  <si>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</si>
  <si>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</si>
  <si>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</si>
  <si>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</si>
  <si>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</si>
  <si>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</si>
  <si>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</si>
  <si>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</si>
  <si>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</si>
  <si>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</si>
  <si>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</si>
  <si>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</si>
  <si>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</si>
  <si>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</si>
  <si>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</si>
  <si>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</si>
  <si>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</si>
  <si>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</si>
  <si>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</si>
  <si>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</si>
  <si>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</si>
  <si>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</si>
  <si>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</si>
  <si>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</si>
  <si>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</si>
  <si>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</si>
  <si>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</si>
  <si>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</si>
  <si>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</si>
  <si>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</si>
  <si>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</si>
  <si>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</si>
  <si>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</si>
  <si>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</si>
  <si>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</si>
  <si>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</si>
  <si>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</si>
  <si>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</si>
  <si>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</si>
  <si>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</si>
  <si>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</si>
  <si>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</si>
  <si>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</si>
  <si>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</si>
  <si>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</si>
  <si>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</si>
  <si>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</si>
  <si>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</si>
  <si>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</si>
  <si>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</si>
  <si>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</si>
  <si>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</si>
  <si>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</si>
  <si>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</si>
  <si>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</si>
  <si>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</si>
  <si>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</si>
  <si>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</si>
  <si>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</si>
  <si>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</si>
  <si>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</si>
  <si>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</si>
  <si>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</si>
  <si>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</si>
  <si>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</si>
  <si>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</si>
  <si>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</si>
  <si>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</si>
  <si>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</si>
  <si>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</si>
  <si>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</si>
  <si>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</si>
  <si>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</si>
  <si>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</si>
  <si>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</si>
  <si>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</si>
  <si>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</si>
  <si>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</si>
  <si>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</si>
  <si>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</si>
  <si>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</si>
  <si>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</si>
  <si>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</si>
  <si>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</si>
  <si>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</si>
  <si>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</si>
  <si>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</si>
  <si>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</si>
  <si>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</si>
  <si>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</si>
  <si>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</si>
  <si>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</si>
  <si>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</si>
  <si>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</si>
  <si>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</si>
  <si>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</si>
  <si>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</si>
  <si>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</si>
  <si>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</si>
  <si>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</si>
  <si>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</si>
  <si>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</si>
  <si>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</si>
  <si>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</si>
  <si>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</si>
  <si>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</si>
  <si>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</si>
  <si>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</si>
  <si>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</si>
  <si>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</si>
  <si>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</si>
  <si>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</si>
  <si>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</si>
  <si>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</si>
  <si>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</si>
  <si>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</si>
  <si>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</si>
  <si>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</si>
  <si>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</si>
  <si>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</si>
  <si>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</si>
  <si>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</si>
  <si>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</si>
  <si>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</si>
  <si>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</si>
  <si>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</si>
  <si>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</si>
  <si>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</si>
  <si>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</si>
  <si>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</si>
  <si>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</si>
  <si>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</si>
  <si>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</si>
  <si>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</si>
  <si>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</si>
  <si>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</si>
  <si>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</si>
  <si>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</si>
  <si>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</si>
  <si>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</si>
  <si>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</si>
  <si>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</si>
  <si>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</si>
  <si>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</si>
  <si>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</si>
  <si>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</si>
  <si>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</si>
  <si>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</si>
  <si>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</si>
  <si>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</si>
  <si>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</si>
  <si>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</si>
  <si>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</si>
  <si>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</si>
  <si>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</si>
  <si>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</si>
  <si>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</si>
  <si>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</si>
  <si>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</si>
  <si>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</si>
  <si>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</si>
  <si>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</si>
  <si>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</si>
  <si>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</si>
  <si>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</si>
  <si>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</si>
  <si>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</si>
  <si>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</si>
  <si>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</si>
  <si>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</si>
  <si>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</si>
  <si>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</si>
  <si>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</si>
  <si>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</si>
  <si>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</si>
  <si>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</si>
  <si>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</si>
  <si>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</si>
  <si>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</si>
  <si>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</si>
  <si>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</si>
  <si>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</si>
  <si>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</si>
  <si>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</si>
  <si>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</si>
  <si>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</si>
  <si>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</si>
  <si>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</si>
  <si>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</si>
  <si>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</si>
  <si>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</si>
  <si>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</si>
  <si>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</si>
  <si>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</si>
  <si>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</si>
  <si>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</si>
  <si>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</si>
  <si>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</si>
  <si>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</si>
  <si>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</si>
  <si>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</si>
  <si>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</si>
  <si>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</si>
  <si>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</si>
  <si>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</si>
  <si>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</si>
  <si>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</si>
  <si>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</si>
  <si>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</si>
  <si>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</si>
  <si>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</si>
  <si>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</si>
  <si>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</si>
  <si>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</si>
  <si>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</si>
  <si>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</si>
  <si>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</si>
  <si>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</si>
  <si>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</si>
  <si>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</si>
  <si>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</si>
  <si>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</si>
  <si>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</si>
  <si>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</si>
  <si>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</si>
  <si>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</si>
  <si>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</si>
  <si>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</si>
  <si>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</si>
  <si>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</si>
  <si>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</si>
  <si>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</si>
  <si>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</si>
  <si>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</si>
  <si>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</si>
  <si>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</si>
  <si>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</si>
  <si>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</si>
  <si>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</si>
  <si>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</si>
  <si>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</si>
  <si>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</si>
  <si>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</si>
  <si>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</si>
  <si>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</si>
  <si>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</si>
  <si>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</si>
  <si>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</si>
  <si>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</si>
  <si>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</si>
  <si>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</si>
  <si>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</si>
  <si>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</si>
  <si>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</si>
  <si>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</si>
  <si>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</si>
  <si>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</si>
  <si>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</si>
  <si>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</si>
  <si>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</si>
  <si>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</si>
  <si>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</si>
  <si>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</si>
  <si>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</si>
  <si>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</si>
  <si>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</si>
  <si>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</si>
  <si>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</si>
  <si>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</si>
  <si>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</si>
  <si>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</si>
  <si>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</si>
  <si>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</si>
  <si>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</si>
  <si>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</si>
  <si>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</si>
  <si>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</si>
  <si>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</si>
  <si>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</si>
  <si>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</si>
  <si>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</si>
  <si>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</si>
  <si>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</si>
  <si>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</si>
  <si>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</si>
  <si>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</si>
  <si>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</si>
  <si>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</si>
  <si>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</si>
  <si>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</si>
  <si>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</si>
  <si>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</si>
  <si>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</si>
  <si>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</si>
  <si>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</si>
  <si>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</si>
  <si>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</si>
  <si>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</si>
  <si>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</si>
  <si>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</si>
  <si>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</si>
  <si>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</si>
  <si>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</si>
  <si>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</si>
  <si>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</si>
  <si>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</si>
  <si>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</si>
  <si>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</si>
  <si>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</si>
  <si>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</si>
  <si>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</si>
  <si>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</si>
  <si>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</si>
  <si>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</si>
  <si>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</si>
  <si>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</si>
  <si>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</si>
  <si>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</si>
  <si>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</si>
  <si>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</si>
  <si>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</si>
  <si>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</si>
  <si>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</si>
  <si>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</si>
  <si>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</si>
  <si>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</si>
  <si>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</si>
  <si>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</si>
  <si>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</si>
  <si>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</si>
  <si>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</si>
  <si>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</si>
  <si>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</si>
  <si>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</si>
  <si>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</si>
  <si>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</si>
  <si>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</si>
  <si>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</si>
  <si>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</si>
  <si>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</si>
  <si>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</si>
  <si>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</si>
  <si>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</si>
  <si>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</si>
  <si>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</si>
  <si>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</si>
  <si>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</si>
  <si>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</si>
  <si>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</si>
  <si>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</si>
  <si>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</si>
  <si>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</si>
  <si>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</si>
  <si>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</si>
  <si>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</si>
  <si>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</si>
  <si>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</si>
  <si>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</si>
  <si>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</si>
  <si>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</si>
  <si>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</si>
  <si>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</si>
  <si>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</si>
  <si>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</si>
  <si>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</si>
  <si>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</si>
  <si>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</si>
  <si>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</si>
  <si>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</si>
  <si>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</si>
  <si>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</si>
  <si>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</si>
  <si>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</si>
  <si>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</si>
  <si>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</si>
  <si>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</si>
  <si>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</si>
  <si>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</si>
  <si>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</si>
  <si>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</si>
  <si>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</si>
  <si>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</si>
  <si>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</si>
  <si>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</si>
  <si>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</si>
  <si>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</si>
  <si>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</si>
  <si>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</si>
  <si>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</si>
  <si>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</si>
  <si>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</si>
  <si>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</si>
  <si>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</si>
  <si>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</si>
  <si>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</si>
  <si>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</si>
  <si>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</si>
  <si>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</si>
  <si>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</si>
  <si>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</si>
  <si>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</si>
  <si>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</si>
  <si>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</si>
  <si>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</si>
  <si>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</si>
  <si>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</si>
  <si>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</si>
  <si>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</si>
  <si>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</si>
  <si>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</si>
  <si>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</si>
  <si>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</si>
  <si>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</si>
  <si>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</si>
  <si>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</si>
  <si>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</si>
  <si>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</si>
  <si>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</si>
  <si>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</si>
  <si>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</si>
  <si>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</si>
  <si>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</si>
  <si>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</si>
  <si>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</si>
  <si>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</si>
  <si>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</si>
  <si>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</si>
  <si>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</si>
  <si>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</si>
  <si>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</si>
  <si>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</si>
  <si>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</si>
  <si>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</si>
  <si>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</si>
  <si>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</si>
  <si>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</si>
  <si>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</si>
  <si>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</si>
  <si>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</si>
  <si>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</si>
  <si>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</si>
  <si>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</si>
  <si>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</si>
  <si>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</si>
  <si>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</si>
  <si>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</si>
  <si>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</si>
  <si>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</si>
  <si>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</si>
  <si>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</si>
  <si>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</si>
  <si>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</si>
  <si>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</si>
  <si>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</si>
  <si>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</si>
  <si>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</si>
  <si>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</si>
  <si>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</si>
  <si>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</si>
  <si>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</si>
  <si>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</si>
  <si>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</si>
  <si>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</si>
  <si>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</si>
  <si>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</si>
  <si>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</si>
  <si>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</si>
  <si>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</si>
  <si>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</si>
  <si>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</si>
  <si>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</si>
  <si>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</si>
  <si>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</si>
  <si>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</si>
  <si>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</si>
  <si>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</si>
  <si>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</si>
  <si>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</si>
  <si>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</si>
  <si>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</si>
  <si>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</si>
  <si>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</si>
  <si>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</si>
  <si>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</si>
  <si>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</si>
  <si>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</si>
  <si>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</si>
  <si>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</si>
  <si>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</si>
  <si>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</si>
  <si>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</si>
  <si>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</si>
  <si>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</si>
  <si>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</si>
  <si>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</si>
  <si>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</si>
  <si>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</si>
  <si>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</si>
  <si>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</si>
  <si>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</si>
  <si>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</si>
  <si>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</si>
  <si>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</si>
  <si>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</si>
  <si>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</si>
  <si>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</si>
  <si>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</si>
  <si>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</si>
  <si>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</si>
  <si>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</si>
  <si>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</si>
  <si>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</si>
  <si>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</si>
  <si>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</si>
  <si>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</si>
  <si>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</si>
  <si>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</si>
  <si>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</si>
  <si>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</si>
  <si>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</si>
  <si>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</si>
  <si>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</si>
  <si>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</si>
  <si>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</si>
  <si>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</si>
  <si>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</si>
  <si>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</si>
  <si>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</si>
  <si>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</si>
  <si>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</si>
  <si>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</si>
  <si>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</si>
  <si>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</si>
  <si>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</si>
  <si>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</si>
  <si>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</si>
  <si>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</si>
  <si>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</si>
  <si>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</si>
  <si>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</si>
  <si>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</si>
  <si>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</si>
  <si>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</si>
  <si>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</si>
  <si>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</si>
  <si>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</si>
  <si>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</si>
  <si>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</si>
  <si>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</si>
  <si>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</si>
  <si>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</si>
  <si>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</si>
  <si>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</si>
  <si>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</si>
  <si>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</si>
  <si>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</si>
  <si>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</si>
  <si>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</si>
  <si>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</si>
  <si>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</si>
  <si>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</si>
  <si>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</si>
  <si>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</si>
  <si>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</si>
  <si>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</si>
  <si>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</si>
  <si>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</si>
  <si>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</si>
  <si>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</si>
  <si>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</si>
  <si>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</si>
  <si>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</si>
  <si>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</si>
  <si>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</si>
  <si>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</si>
  <si>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</si>
  <si>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</si>
  <si>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</si>
  <si>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</si>
  <si>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</si>
  <si>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</si>
  <si>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</si>
  <si>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</si>
  <si>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</si>
  <si>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</si>
  <si>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</si>
  <si>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</si>
  <si>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</si>
  <si>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</si>
  <si>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</si>
  <si>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</si>
  <si>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</si>
  <si>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</si>
  <si>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</si>
  <si>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</si>
  <si>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</si>
  <si>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</si>
  <si>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</si>
  <si>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</si>
  <si>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</si>
  <si>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</si>
  <si>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</si>
  <si>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</si>
  <si>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</si>
  <si>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</si>
  <si>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</si>
  <si>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</si>
  <si>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</si>
  <si>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</si>
  <si>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</si>
  <si>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</si>
  <si>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</si>
  <si>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</si>
  <si>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</si>
  <si>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</si>
  <si>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</si>
  <si>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</si>
  <si>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</si>
  <si>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</si>
  <si>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</si>
  <si>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</si>
  <si>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</si>
  <si>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</si>
  <si>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</si>
  <si>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</si>
  <si>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</si>
  <si>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</si>
  <si>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</si>
  <si>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</si>
  <si>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</si>
  <si>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</si>
  <si>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</si>
  <si>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</si>
  <si>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</si>
  <si>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</si>
  <si>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</si>
  <si>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</si>
  <si>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</si>
  <si>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</si>
  <si>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</si>
  <si>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</si>
  <si>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</si>
  <si>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</si>
  <si>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</si>
  <si>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</si>
  <si>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</si>
  <si>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</si>
  <si>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</si>
  <si>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</si>
  <si>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</si>
  <si>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</si>
  <si>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</si>
  <si>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</si>
  <si>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</si>
  <si>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</si>
  <si>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</si>
  <si>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</si>
  <si>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</si>
  <si>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</si>
  <si>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</si>
  <si>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</si>
  <si>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</si>
  <si>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</si>
  <si>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</si>
  <si>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</si>
  <si>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</si>
  <si>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</si>
  <si>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</si>
  <si>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</si>
  <si>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</si>
  <si>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</si>
  <si>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</si>
  <si>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</si>
  <si>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</si>
  <si>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</si>
  <si>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</si>
  <si>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</si>
  <si>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</si>
  <si>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</si>
  <si>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</si>
  <si>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</si>
  <si>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</si>
  <si>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</si>
  <si>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</si>
  <si>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</si>
  <si>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</si>
  <si>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</si>
  <si>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</si>
  <si>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</si>
  <si>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</si>
  <si>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</si>
  <si>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</si>
  <si>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</si>
  <si>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</si>
  <si>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</si>
  <si>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</si>
  <si>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</si>
  <si>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</si>
  <si>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</si>
  <si>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</si>
  <si>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</si>
  <si>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</si>
  <si>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</si>
  <si>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</si>
  <si>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</si>
  <si>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</si>
  <si>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</si>
  <si>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</si>
  <si>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</si>
  <si>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</si>
  <si>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</si>
  <si>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</si>
  <si>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</si>
  <si>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</si>
  <si>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</si>
  <si>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</si>
  <si>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</si>
  <si>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</si>
  <si>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</si>
  <si>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</si>
  <si>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</si>
  <si>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</si>
  <si>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</si>
  <si>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</si>
  <si>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</si>
  <si>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</si>
  <si>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</si>
  <si>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</si>
  <si>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</si>
  <si>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</si>
  <si>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</si>
  <si>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</si>
  <si>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</si>
  <si>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</si>
  <si>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</si>
  <si>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</si>
  <si>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</si>
  <si>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</si>
  <si>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</si>
  <si>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</si>
  <si>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</si>
  <si>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</si>
  <si>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</si>
  <si>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</si>
  <si>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</si>
  <si>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</si>
  <si>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</si>
  <si>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</si>
  <si>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</si>
  <si>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</si>
  <si>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</si>
  <si>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</si>
  <si>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</si>
  <si>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</si>
  <si>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</si>
  <si>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</si>
  <si>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</si>
  <si>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</si>
  <si>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</si>
  <si>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</si>
  <si>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</si>
  <si>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</si>
  <si>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</si>
  <si>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</si>
  <si>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</si>
  <si>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</si>
  <si>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</si>
  <si>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</si>
  <si>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</si>
  <si>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</si>
  <si>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</si>
  <si>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</si>
  <si>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</si>
  <si>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</si>
  <si>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</si>
  <si>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</si>
  <si>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</si>
  <si>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</si>
  <si>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</si>
  <si>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</si>
  <si>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</si>
  <si>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</si>
  <si>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</si>
  <si>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</si>
  <si>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</si>
  <si>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</si>
  <si>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</si>
  <si>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</si>
  <si>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</si>
  <si>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</si>
  <si>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</si>
  <si>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</si>
  <si>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</si>
  <si>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</si>
  <si>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</si>
  <si>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</si>
  <si>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</si>
  <si>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</si>
  <si>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</si>
  <si>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</si>
  <si>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</si>
  <si>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</si>
  <si>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</si>
  <si>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</si>
  <si>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</si>
  <si>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</si>
  <si>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</si>
  <si>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</si>
  <si>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</si>
  <si>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</si>
  <si>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</si>
  <si>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</si>
  <si>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</si>
  <si>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</si>
  <si>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</si>
  <si>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</si>
  <si>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</si>
  <si>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</si>
  <si>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</si>
  <si>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</si>
  <si>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</si>
  <si>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</si>
  <si>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</si>
  <si>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</si>
  <si>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</si>
  <si>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</si>
  <si>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</si>
  <si>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</si>
  <si>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</si>
  <si>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</si>
  <si>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</si>
  <si>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</si>
  <si>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</si>
  <si>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</si>
  <si>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</si>
  <si>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</si>
  <si>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</si>
  <si>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</si>
  <si>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</si>
  <si>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</si>
  <si>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</si>
  <si>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</si>
  <si>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</si>
  <si>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</si>
  <si>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</si>
  <si>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</si>
  <si>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</si>
  <si>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</si>
  <si>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</si>
  <si>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</si>
  <si>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</si>
  <si>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</si>
  <si>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</si>
  <si>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</si>
  <si>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</si>
  <si>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</si>
  <si>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</si>
  <si>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</si>
  <si>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</si>
  <si>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</si>
  <si>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</si>
  <si>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</si>
  <si>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</si>
  <si>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</si>
  <si>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</si>
  <si>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</si>
  <si>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</si>
  <si>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</si>
  <si>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</si>
  <si>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</si>
  <si>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</si>
  <si>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</si>
  <si>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</si>
  <si>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</si>
  <si>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</si>
  <si>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</si>
  <si>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</si>
  <si>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</si>
  <si>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</si>
  <si>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</si>
  <si>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</si>
  <si>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</si>
  <si>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</si>
  <si>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</si>
  <si>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</si>
  <si>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</si>
  <si>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</si>
  <si>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</si>
  <si>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</si>
  <si>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</si>
  <si>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</si>
  <si>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</si>
  <si>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</si>
  <si>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</si>
  <si>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</si>
  <si>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</si>
  <si>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</si>
  <si>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</si>
  <si>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</si>
  <si>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</si>
  <si>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</si>
  <si>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</si>
  <si>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</si>
  <si>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</si>
  <si>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</si>
  <si>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</si>
  <si>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</si>
  <si>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</si>
  <si>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</si>
  <si>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</si>
  <si>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</si>
  <si>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</si>
  <si>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</si>
  <si>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</si>
  <si>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</si>
  <si>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</si>
  <si>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</si>
  <si>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</si>
  <si>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</si>
  <si>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</si>
  <si>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</si>
  <si>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</si>
  <si>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</si>
  <si>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</si>
  <si>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</si>
  <si>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</si>
  <si>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</si>
  <si>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</si>
  <si>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</si>
  <si>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</si>
  <si>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</si>
  <si>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</si>
  <si>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</si>
  <si>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</si>
  <si>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</si>
  <si>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</si>
  <si>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</si>
  <si>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</si>
  <si>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</si>
  <si>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</si>
  <si>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</si>
  <si>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</si>
  <si>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</si>
  <si>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</si>
  <si>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</si>
  <si>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</si>
  <si>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</si>
  <si>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</si>
  <si>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</si>
  <si>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</si>
  <si>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</si>
  <si>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</si>
  <si>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</si>
  <si>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</si>
  <si>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</si>
  <si>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</si>
  <si>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</si>
  <si>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</si>
  <si>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</si>
  <si>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</si>
  <si>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</si>
  <si>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</si>
  <si>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</si>
  <si>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</si>
  <si>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</si>
  <si>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</si>
  <si>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</si>
  <si>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</si>
  <si>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</si>
  <si>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</si>
  <si>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</si>
  <si>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</si>
  <si>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</si>
  <si>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</si>
  <si>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</si>
  <si>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</si>
  <si>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</si>
  <si>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</si>
  <si>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</si>
  <si>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</si>
  <si>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</si>
  <si>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</si>
  <si>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</si>
  <si>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</si>
  <si>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</si>
  <si>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</si>
  <si>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</si>
  <si>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</si>
  <si>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</si>
  <si>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</si>
  <si>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</si>
  <si>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</si>
  <si>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</si>
  <si>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</si>
  <si>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</si>
  <si>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</si>
  <si>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</si>
  <si>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</si>
  <si>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</si>
  <si>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</si>
  <si>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</si>
  <si>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</si>
  <si>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</si>
  <si>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</si>
  <si>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</si>
  <si>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</si>
  <si>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</si>
  <si>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</si>
  <si>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</si>
  <si>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</si>
  <si>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</si>
  <si>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</si>
  <si>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</si>
  <si>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</si>
  <si>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</si>
  <si>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</si>
  <si>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</si>
  <si>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</si>
  <si>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</si>
  <si>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</si>
  <si>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</si>
  <si>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</si>
  <si>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</si>
  <si>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</si>
  <si>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</si>
  <si>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</si>
  <si>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</si>
  <si>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</si>
  <si>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</si>
  <si>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</si>
  <si>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</si>
  <si>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</si>
  <si>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</si>
  <si>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</si>
  <si>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</si>
  <si>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</si>
  <si>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</si>
  <si>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</si>
  <si>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</si>
  <si>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</si>
  <si>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</si>
  <si>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</si>
  <si>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</si>
  <si>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</si>
  <si>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</si>
  <si>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</si>
  <si>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</si>
  <si>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</si>
  <si>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</si>
  <si>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</si>
  <si>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</si>
  <si>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</si>
  <si>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</si>
  <si>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</si>
  <si>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</si>
  <si>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</si>
  <si>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</si>
  <si>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</si>
  <si>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</si>
  <si>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</si>
  <si>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</si>
  <si>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</si>
  <si>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</si>
  <si>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</si>
  <si>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</si>
  <si>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</si>
  <si>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</si>
  <si>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</si>
  <si>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</si>
  <si>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</si>
  <si>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</si>
  <si>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</si>
  <si>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</si>
  <si>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</si>
  <si>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</si>
  <si>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</si>
  <si>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</si>
  <si>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</si>
  <si>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</si>
  <si>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</si>
  <si>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</si>
  <si>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</si>
  <si>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</si>
  <si>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</si>
  <si>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</si>
  <si>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</si>
  <si>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</si>
  <si>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</si>
  <si>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</si>
  <si>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</si>
  <si>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</si>
  <si>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</si>
  <si>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</si>
  <si>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</si>
  <si>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</si>
  <si>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</si>
  <si>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</si>
  <si>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</si>
  <si>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</si>
  <si>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</si>
  <si>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</si>
  <si>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</si>
  <si>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</si>
  <si>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</si>
  <si>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</si>
  <si>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</si>
  <si>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</si>
  <si>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</si>
  <si>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</si>
  <si>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</si>
  <si>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</si>
  <si>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</si>
  <si>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</si>
  <si>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</si>
  <si>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</si>
  <si>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</si>
  <si>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</si>
  <si>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</si>
  <si>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</si>
  <si>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</si>
  <si>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</si>
  <si>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</si>
  <si>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</si>
  <si>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</si>
  <si>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</si>
  <si>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</si>
  <si>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</si>
  <si>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</si>
  <si>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</si>
  <si>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</si>
  <si>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</si>
  <si>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</si>
  <si>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</si>
  <si>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</si>
  <si>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</si>
  <si>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</si>
  <si>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</si>
  <si>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</si>
  <si>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</si>
  <si>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</si>
  <si>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</si>
  <si>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</si>
  <si>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</si>
  <si>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</si>
  <si>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</si>
  <si>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</si>
  <si>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</si>
  <si>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</si>
  <si>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</si>
  <si>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</si>
  <si>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</si>
  <si>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</si>
  <si>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</si>
  <si>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</si>
  <si>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</si>
  <si>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</si>
  <si>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</si>
  <si>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</si>
  <si>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</si>
  <si>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</si>
  <si>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</si>
  <si>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</si>
  <si>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</si>
  <si>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</si>
  <si>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</si>
  <si>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</si>
  <si>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</si>
  <si>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</si>
  <si>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</si>
  <si>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</si>
  <si>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</si>
  <si>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</si>
  <si>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</si>
  <si>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</si>
  <si>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</si>
  <si>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</si>
  <si>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</si>
  <si>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</si>
  <si>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</si>
  <si>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</si>
  <si>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</si>
  <si>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</si>
  <si>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</si>
  <si>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</si>
  <si>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</si>
  <si>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</si>
  <si>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</si>
  <si>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</si>
  <si>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</si>
  <si>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</si>
  <si>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</si>
  <si>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</si>
  <si>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</si>
  <si>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</si>
  <si>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</si>
  <si>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</si>
  <si>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</si>
  <si>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</si>
  <si>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</si>
  <si>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</si>
  <si>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</si>
  <si>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</si>
  <si>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</si>
  <si>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</si>
  <si>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</si>
  <si>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</si>
  <si>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</si>
  <si>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</si>
  <si>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</si>
  <si>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</si>
  <si>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</si>
  <si>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</si>
  <si>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</si>
  <si>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</si>
  <si>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</si>
  <si>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</si>
  <si>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</si>
  <si>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</si>
  <si>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</si>
  <si>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</si>
  <si>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</si>
  <si>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</si>
  <si>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</si>
  <si>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</si>
  <si>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</si>
  <si>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</si>
  <si>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</si>
  <si>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</si>
  <si>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</si>
  <si>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</si>
  <si>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</si>
  <si>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</si>
  <si>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</si>
  <si>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</si>
  <si>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</si>
  <si>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</si>
  <si>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</si>
  <si>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</si>
  <si>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</si>
  <si>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</si>
  <si>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</si>
  <si>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</si>
  <si>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</si>
  <si>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</si>
  <si>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</si>
  <si>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</si>
  <si>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</si>
  <si>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</si>
  <si>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</si>
  <si>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</si>
  <si>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</si>
  <si>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</si>
  <si>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</si>
  <si>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</si>
  <si>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</si>
  <si>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</si>
  <si>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</si>
  <si>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</si>
  <si>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</si>
  <si>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</si>
  <si>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</si>
  <si>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</si>
  <si>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</si>
  <si>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</si>
  <si>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</si>
  <si>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</si>
  <si>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</si>
  <si>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</si>
  <si>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</si>
  <si>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</si>
  <si>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</si>
  <si>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</si>
  <si>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</si>
  <si>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</si>
  <si>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</si>
  <si>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</si>
  <si>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</si>
  <si>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</si>
  <si>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</si>
  <si>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</si>
  <si>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</si>
  <si>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</si>
  <si>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</si>
  <si>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</si>
  <si>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</si>
  <si>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</si>
  <si>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</si>
  <si>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</si>
  <si>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</si>
  <si>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</si>
  <si>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</si>
  <si>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</si>
  <si>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</si>
  <si>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</si>
  <si>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</si>
  <si>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</si>
  <si>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</si>
  <si>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</si>
  <si>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</si>
  <si>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</si>
  <si>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</si>
  <si>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</si>
  <si>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</si>
  <si>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</si>
  <si>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</si>
  <si>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</si>
  <si>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</si>
  <si>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</si>
  <si>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</si>
  <si>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</si>
  <si>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</si>
  <si>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</si>
  <si>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</si>
  <si>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</si>
  <si>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</si>
  <si>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</si>
  <si>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</si>
  <si>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</si>
  <si>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</si>
  <si>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</si>
  <si>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</si>
  <si>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</si>
  <si>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</si>
  <si>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</si>
  <si>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</si>
  <si>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</si>
  <si>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</si>
  <si>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</si>
  <si>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</si>
  <si>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</si>
  <si>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</si>
  <si>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</si>
  <si>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</si>
  <si>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</si>
  <si>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</si>
  <si>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</si>
  <si>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</si>
  <si>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</si>
  <si>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</si>
  <si>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</si>
  <si>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</si>
  <si>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</si>
  <si>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</si>
  <si>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</si>
  <si>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</si>
  <si>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</si>
  <si>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</si>
  <si>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</si>
  <si>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</si>
  <si>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</si>
  <si>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</si>
  <si>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</si>
  <si>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</si>
  <si>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</si>
  <si>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</si>
  <si>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</si>
  <si>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</si>
  <si>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</si>
  <si>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</si>
  <si>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</si>
  <si>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</si>
  <si>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</si>
  <si>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</si>
  <si>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</si>
  <si>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</si>
  <si>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</si>
  <si>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</si>
  <si>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</si>
  <si>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</si>
  <si>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</si>
  <si>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</si>
  <si>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</si>
  <si>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</si>
  <si>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</si>
  <si>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</si>
  <si>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</si>
  <si>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</si>
  <si>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</si>
  <si>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</si>
  <si>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</si>
  <si>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</si>
  <si>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</si>
  <si>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</si>
  <si>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</si>
  <si>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</si>
  <si>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</si>
  <si>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</si>
  <si>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</si>
  <si>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</si>
  <si>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</si>
  <si>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</si>
  <si>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</si>
  <si>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</si>
  <si>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</si>
  <si>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</si>
  <si>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</si>
  <si>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</si>
  <si>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</si>
  <si>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</si>
  <si>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</si>
  <si>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</si>
  <si>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</si>
  <si>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</si>
  <si>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</si>
  <si>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</si>
  <si>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</si>
  <si>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</si>
  <si>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</si>
  <si>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</si>
  <si>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</si>
  <si>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</si>
  <si>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</si>
  <si>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</si>
  <si>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</si>
  <si>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</si>
  <si>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</si>
  <si>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</si>
  <si>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</si>
  <si>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</si>
  <si>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</si>
  <si>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</si>
  <si>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</si>
  <si>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</si>
  <si>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</si>
  <si>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</si>
  <si>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</si>
  <si>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</si>
  <si>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</si>
  <si>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</si>
  <si>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</si>
  <si>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</si>
  <si>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</si>
  <si>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</si>
  <si>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</si>
  <si>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</si>
  <si>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</si>
  <si>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</si>
  <si>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</si>
  <si>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</si>
  <si>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</si>
  <si>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</si>
  <si>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</si>
  <si>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</si>
  <si>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</si>
  <si>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</si>
  <si>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</si>
  <si>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</si>
  <si>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</si>
  <si>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</si>
  <si>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</si>
  <si>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</si>
  <si>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</si>
  <si>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</si>
  <si>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</si>
  <si>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</si>
  <si>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</si>
  <si>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</si>
  <si>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</si>
  <si>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</si>
  <si>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</si>
  <si>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</si>
  <si>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</si>
  <si>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</si>
  <si>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</si>
  <si>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</si>
  <si>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</si>
  <si>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</si>
  <si>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</si>
  <si>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</si>
  <si>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</si>
  <si>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</si>
  <si>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</si>
  <si>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</si>
  <si>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</si>
  <si>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</si>
  <si>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</si>
  <si>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</si>
  <si>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</si>
  <si>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</si>
  <si>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</si>
  <si>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</si>
  <si>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</si>
  <si>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</si>
  <si>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</si>
  <si>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</si>
  <si>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</si>
  <si>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</si>
  <si>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</si>
  <si>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</si>
  <si>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</si>
  <si>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</si>
  <si>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</si>
  <si>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</si>
  <si>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</si>
  <si>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</si>
  <si>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</si>
  <si>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</si>
  <si>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</si>
  <si>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</si>
  <si>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</si>
  <si>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</si>
  <si>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</si>
  <si>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</si>
  <si>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</si>
  <si>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</si>
  <si>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</si>
  <si>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</si>
  <si>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</si>
  <si>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</si>
  <si>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</si>
  <si>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</si>
  <si>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</si>
  <si>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</si>
  <si>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</si>
  <si>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</si>
  <si>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</si>
  <si>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</si>
  <si>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</si>
  <si>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</si>
  <si>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</si>
  <si>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</si>
  <si>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</si>
  <si>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</si>
  <si>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</si>
  <si>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</si>
  <si>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</si>
  <si>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</si>
  <si>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</si>
  <si>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</si>
  <si>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</si>
  <si>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</si>
  <si>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</si>
  <si>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</si>
  <si>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</si>
  <si>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</si>
  <si>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</si>
  <si>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</si>
  <si>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</si>
  <si>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</si>
  <si>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</si>
  <si>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</si>
  <si>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</si>
  <si>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</si>
  <si>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</si>
  <si>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</si>
  <si>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</si>
  <si>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</si>
  <si>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</si>
  <si>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</si>
  <si>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</si>
  <si>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</si>
  <si>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</si>
  <si>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</si>
  <si>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</si>
  <si>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</si>
  <si>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</si>
  <si>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</si>
  <si>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</si>
  <si>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</si>
  <si>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</si>
  <si>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</si>
  <si>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</si>
  <si>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</si>
  <si>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</si>
  <si>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</si>
  <si>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</si>
  <si>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</si>
  <si>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</si>
  <si>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</si>
  <si>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</si>
  <si>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</si>
  <si>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</si>
  <si>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</si>
  <si>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</si>
  <si>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</si>
  <si>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</si>
  <si>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</si>
  <si>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</si>
  <si>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</si>
  <si>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</si>
  <si>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</si>
  <si>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</si>
  <si>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</si>
  <si>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</si>
  <si>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</si>
  <si>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</si>
  <si>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</si>
  <si>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</si>
  <si>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</si>
  <si>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</si>
  <si>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</si>
  <si>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</si>
  <si>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</si>
  <si>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</si>
  <si>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</si>
  <si>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</si>
  <si>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</si>
  <si>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</si>
  <si>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</si>
  <si>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</si>
  <si>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</si>
  <si>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</si>
  <si>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</si>
  <si>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</si>
  <si>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</si>
  <si>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</si>
  <si>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</si>
  <si>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</si>
  <si>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</si>
  <si>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</si>
  <si>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</si>
  <si>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</si>
  <si>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</si>
  <si>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</si>
  <si>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</si>
  <si>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</si>
  <si>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</si>
  <si>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</si>
  <si>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</si>
  <si>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</si>
  <si>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</si>
  <si>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</si>
  <si>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</si>
  <si>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</si>
  <si>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</si>
  <si>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</si>
  <si>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</si>
  <si>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</si>
  <si>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</si>
  <si>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</si>
  <si>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</si>
  <si>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</si>
  <si>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</si>
  <si>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</si>
  <si>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</si>
  <si>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</si>
  <si>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</si>
  <si>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</si>
  <si>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</si>
  <si>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</si>
  <si>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</si>
  <si>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</si>
  <si>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</si>
  <si>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</si>
  <si>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</si>
  <si>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</si>
  <si>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</si>
  <si>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</si>
  <si>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</si>
  <si>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</si>
  <si>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</si>
  <si>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</si>
  <si>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</si>
  <si>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</si>
  <si>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</si>
  <si>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</si>
  <si>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</si>
  <si>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</si>
  <si>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</si>
  <si>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</si>
  <si>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</si>
  <si>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</si>
  <si>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</si>
  <si>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</si>
  <si>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</si>
  <si>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</si>
  <si>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</si>
  <si>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</si>
  <si>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</si>
  <si>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</si>
  <si>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</si>
  <si>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</si>
  <si>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</si>
  <si>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</si>
  <si>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</si>
  <si>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</si>
  <si>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</si>
  <si>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</si>
  <si>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</si>
  <si>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</si>
  <si>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</si>
  <si>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</si>
  <si>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</si>
  <si>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</si>
  <si>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</si>
  <si>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</si>
  <si>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</si>
  <si>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</si>
  <si>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</si>
  <si>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</si>
  <si>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</si>
  <si>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</si>
  <si>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</si>
  <si>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</si>
  <si>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</si>
  <si>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</si>
  <si>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</si>
  <si>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</si>
  <si>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</si>
  <si>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</si>
  <si>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</si>
  <si>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</si>
  <si>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</si>
  <si>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</si>
  <si>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</si>
  <si>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</si>
  <si>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</si>
  <si>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</si>
  <si>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</si>
  <si>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</si>
  <si>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</si>
  <si>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</si>
  <si>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</si>
  <si>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</si>
  <si>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</si>
  <si>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</si>
  <si>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</si>
  <si>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</si>
  <si>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</si>
  <si>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</si>
  <si>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</si>
  <si>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</si>
  <si>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</si>
  <si>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</si>
  <si>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</si>
  <si>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</si>
  <si>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</si>
  <si>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</si>
  <si>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</si>
  <si>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</si>
  <si>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</si>
  <si>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</si>
  <si>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</si>
  <si>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</si>
  <si>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</si>
  <si>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</si>
  <si>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</si>
  <si>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</si>
  <si>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</si>
  <si>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</si>
  <si>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</si>
  <si>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</si>
  <si>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</si>
  <si>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</si>
  <si>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</si>
  <si>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</si>
  <si>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</si>
  <si>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</si>
  <si>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</si>
  <si>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</si>
  <si>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</si>
  <si>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</si>
  <si>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</si>
  <si>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</si>
  <si>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</si>
  <si>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</si>
  <si>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</si>
  <si>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</si>
  <si>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</si>
  <si>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</si>
  <si>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</si>
  <si>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</si>
  <si>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</si>
  <si>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</si>
  <si>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</si>
  <si>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</si>
  <si>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</si>
  <si>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</si>
  <si>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</si>
  <si>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</si>
  <si>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</si>
  <si>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</si>
  <si>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</si>
  <si>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</si>
  <si>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</si>
  <si>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</si>
  <si>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</si>
  <si>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</si>
  <si>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</si>
  <si>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</si>
  <si>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</si>
  <si>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</si>
  <si>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</si>
  <si>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</si>
  <si>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</si>
  <si>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</si>
  <si>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</si>
  <si>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</si>
  <si>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</si>
  <si>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</si>
  <si>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</si>
  <si>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</si>
  <si>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</si>
  <si>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</si>
  <si>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</si>
  <si>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</si>
  <si>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</si>
  <si>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</si>
  <si>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</si>
  <si>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</si>
  <si>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</si>
  <si>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</si>
  <si>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</si>
  <si>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</si>
  <si>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</si>
  <si>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</si>
  <si>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</si>
  <si>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</si>
  <si>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</si>
  <si>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</si>
  <si>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</si>
  <si>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</si>
  <si>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</si>
  <si>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</si>
  <si>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</si>
  <si>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</si>
  <si>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</si>
  <si>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</si>
  <si>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</si>
  <si>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</si>
  <si>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</si>
  <si>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</si>
  <si>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</si>
  <si>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</si>
  <si>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</si>
  <si>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</si>
  <si>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</si>
  <si>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</si>
  <si>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</si>
  <si>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</si>
  <si>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</si>
  <si>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</si>
  <si>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</si>
  <si>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</si>
  <si>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</si>
  <si>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</si>
  <si>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</si>
  <si>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</si>
  <si>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</si>
  <si>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</si>
  <si>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</si>
  <si>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</si>
  <si>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</si>
  <si>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</si>
  <si>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</si>
  <si>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</si>
  <si>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</si>
  <si>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</si>
  <si>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</si>
  <si>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</si>
  <si>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</si>
  <si>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</si>
  <si>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</si>
  <si>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</si>
  <si>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</si>
  <si>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</si>
  <si>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</si>
  <si>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</si>
  <si>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</si>
  <si>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</si>
  <si>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</si>
  <si>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</si>
  <si>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</si>
  <si>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</si>
  <si>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</si>
  <si>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</si>
  <si>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</si>
  <si>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</si>
  <si>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</si>
  <si>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</si>
  <si>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</si>
  <si>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</si>
  <si>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</si>
  <si>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</si>
  <si>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</si>
  <si>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</si>
  <si>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</si>
  <si>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</si>
  <si>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</si>
  <si>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</si>
  <si>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</si>
  <si>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</si>
  <si>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</si>
  <si>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</si>
  <si>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</si>
  <si>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</si>
  <si>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</si>
  <si>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</si>
  <si>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</si>
  <si>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</si>
  <si>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</si>
  <si>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</si>
  <si>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</si>
  <si>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</si>
  <si>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</si>
  <si>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</si>
  <si>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</si>
  <si>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</si>
  <si>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</si>
  <si>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</si>
  <si>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</si>
  <si>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</si>
  <si>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</si>
  <si>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</si>
  <si>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</si>
  <si>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</si>
  <si>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</si>
  <si>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</si>
  <si>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</si>
  <si>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</si>
  <si>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</si>
  <si>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</si>
  <si>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</si>
  <si>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</si>
  <si>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</si>
  <si>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</si>
  <si>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</si>
  <si>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</si>
  <si>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</si>
  <si>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</si>
  <si>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</si>
  <si>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</si>
  <si>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</si>
  <si>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</si>
  <si>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</si>
  <si>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</si>
  <si>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</si>
  <si>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</si>
  <si>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</si>
  <si>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</si>
  <si>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</si>
  <si>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</si>
  <si>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</si>
  <si>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</si>
  <si>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</si>
  <si>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</si>
  <si>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</si>
  <si>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</si>
  <si>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</si>
  <si>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</si>
  <si>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</si>
  <si>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</si>
  <si>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</si>
  <si>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</si>
  <si>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</si>
  <si>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</si>
  <si>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</si>
  <si>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</si>
  <si>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</si>
  <si>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</si>
  <si>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</si>
  <si>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</si>
  <si>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</si>
  <si>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</si>
  <si>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</si>
  <si>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</si>
  <si>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</si>
  <si>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</si>
  <si>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</si>
  <si>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</si>
  <si>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</si>
  <si>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</si>
  <si>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</si>
  <si>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</si>
  <si>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</si>
  <si>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</si>
  <si>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</si>
  <si>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</si>
  <si>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</si>
  <si>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</si>
  <si>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</si>
  <si>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</si>
  <si>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</si>
  <si>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</si>
  <si>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</si>
  <si>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</si>
  <si>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</si>
  <si>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</si>
  <si>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</si>
  <si>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</si>
  <si>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</si>
  <si>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</si>
  <si>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</si>
  <si>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</si>
  <si>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</si>
  <si>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</si>
  <si>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</si>
  <si>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</si>
  <si>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</si>
  <si>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</si>
  <si>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</si>
  <si>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</si>
  <si>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</si>
  <si>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</si>
  <si>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</si>
  <si>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</si>
  <si>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</si>
  <si>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</si>
  <si>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</si>
  <si>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</si>
  <si>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</si>
  <si>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</si>
  <si>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</si>
  <si>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</si>
  <si>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</si>
  <si>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</si>
  <si>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</si>
  <si>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</si>
  <si>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</si>
  <si>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</si>
  <si>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</si>
  <si>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</si>
  <si>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</si>
  <si>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</si>
  <si>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</si>
  <si>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</si>
  <si>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</si>
  <si>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</si>
  <si>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</si>
  <si>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</si>
  <si>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</si>
  <si>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</si>
  <si>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</si>
  <si>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</si>
  <si>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</si>
  <si>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</si>
  <si>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</si>
  <si>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</si>
  <si>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</si>
  <si>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</si>
  <si>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</si>
  <si>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</si>
  <si>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</si>
  <si>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</si>
  <si>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</si>
  <si>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</si>
  <si>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</si>
  <si>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</si>
  <si>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</si>
  <si>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</si>
  <si>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</si>
  <si>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</si>
  <si>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</si>
  <si>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</si>
  <si>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</si>
  <si>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</si>
  <si>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</si>
  <si>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</si>
  <si>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</si>
  <si>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</si>
  <si>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</si>
  <si>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</si>
  <si>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</si>
  <si>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</si>
  <si>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</si>
  <si>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</si>
  <si>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</si>
  <si>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</si>
  <si>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</si>
  <si>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</si>
  <si>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</si>
  <si>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</si>
  <si>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</si>
  <si>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</si>
  <si>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</si>
  <si>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</si>
  <si>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</si>
  <si>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</si>
  <si>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</si>
  <si>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</si>
  <si>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</si>
  <si>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</si>
  <si>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</si>
  <si>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</si>
  <si>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</si>
  <si>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</si>
  <si>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</si>
  <si>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</si>
  <si>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</si>
  <si>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</si>
  <si>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</si>
  <si>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</si>
  <si>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</si>
  <si>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</si>
  <si>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</si>
  <si>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</si>
  <si>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</si>
  <si>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</si>
  <si>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</si>
  <si>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</si>
  <si>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</si>
  <si>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</si>
  <si>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</si>
  <si>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</si>
  <si>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</si>
  <si>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</si>
  <si>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</si>
  <si>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</si>
  <si>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</si>
  <si>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</si>
  <si>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</si>
  <si>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</si>
  <si>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</si>
  <si>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</si>
  <si>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</si>
  <si>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</si>
  <si>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</si>
  <si>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</si>
  <si>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</si>
  <si>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</si>
  <si>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</si>
  <si>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</si>
  <si>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</si>
  <si>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</si>
  <si>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</si>
  <si>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</si>
  <si>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</si>
  <si>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</si>
  <si>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</si>
  <si>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</si>
  <si>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</si>
  <si>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</si>
  <si>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</si>
  <si>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</si>
  <si>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</si>
  <si>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</si>
  <si>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</si>
  <si>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</si>
  <si>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</si>
  <si>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</si>
  <si>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</si>
  <si>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</si>
  <si>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</si>
  <si>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</si>
  <si>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</si>
  <si>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</si>
  <si>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</si>
  <si>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</si>
  <si>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</si>
  <si>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</si>
  <si>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</si>
  <si>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</si>
  <si>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</si>
  <si>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</si>
  <si>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</si>
  <si>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</si>
  <si>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</si>
  <si>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</si>
  <si>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</si>
  <si>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</si>
  <si>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</si>
  <si>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</si>
  <si>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</si>
  <si>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</si>
  <si>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</si>
  <si>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</si>
  <si>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</si>
  <si>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</si>
  <si>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</si>
  <si>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</si>
  <si>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</si>
  <si>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</si>
  <si>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</si>
  <si>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</si>
  <si>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</si>
  <si>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</si>
  <si>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</si>
  <si>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</si>
  <si>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</si>
  <si>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</si>
  <si>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</si>
  <si>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</si>
  <si>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</si>
  <si>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</si>
  <si>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</si>
  <si>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</si>
  <si>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</si>
  <si>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</si>
  <si>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</si>
  <si>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</si>
  <si>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</si>
  <si>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</si>
  <si>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</si>
  <si>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</si>
  <si>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</si>
  <si>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</si>
  <si>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</si>
  <si>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</si>
  <si>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</si>
  <si>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</si>
  <si>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</si>
  <si>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</si>
  <si>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</si>
  <si>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</si>
  <si>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</si>
  <si>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</si>
  <si>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</si>
  <si>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</si>
  <si>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</si>
  <si>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</si>
  <si>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</si>
  <si>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</si>
  <si>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</si>
  <si>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</si>
  <si>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</si>
  <si>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</si>
  <si>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</si>
  <si>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</si>
  <si>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</si>
  <si>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</si>
  <si>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</si>
  <si>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</si>
  <si>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</si>
  <si>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</si>
  <si>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</si>
  <si>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</si>
  <si>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</si>
  <si>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</si>
  <si>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</si>
  <si>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</si>
  <si>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</si>
  <si>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</si>
  <si>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</si>
  <si>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</si>
  <si>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</si>
  <si>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</si>
  <si>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</si>
  <si>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</si>
  <si>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</si>
  <si>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</si>
  <si>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</si>
  <si>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</si>
  <si>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</si>
  <si>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</si>
  <si>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</si>
  <si>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</si>
  <si>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</si>
  <si>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</si>
  <si>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</si>
  <si>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</si>
  <si>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</si>
  <si>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</si>
  <si>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</si>
  <si>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</si>
  <si>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</si>
  <si>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</si>
  <si>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</si>
  <si>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</si>
  <si>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</si>
  <si>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</si>
  <si>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</si>
  <si>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</si>
  <si>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</si>
  <si>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</si>
  <si>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</si>
  <si>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</si>
  <si>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</si>
  <si>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</si>
  <si>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</si>
  <si>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</si>
  <si>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</si>
  <si>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</si>
  <si>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</si>
  <si>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</si>
  <si>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</si>
  <si>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</si>
  <si>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</si>
  <si>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</si>
  <si>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</si>
  <si>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</si>
  <si>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</si>
  <si>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</si>
  <si>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</si>
  <si>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</si>
  <si>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</si>
  <si>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</si>
  <si>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</si>
  <si>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</si>
  <si>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</si>
  <si>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</si>
  <si>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</si>
  <si>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</si>
  <si>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</si>
  <si>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</si>
  <si>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</si>
  <si>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</si>
  <si>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</si>
  <si>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</si>
  <si>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</si>
  <si>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</si>
  <si>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</si>
  <si>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</si>
  <si>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</si>
  <si>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</si>
  <si>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</si>
  <si>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</si>
  <si>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</si>
  <si>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</si>
  <si>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</si>
  <si>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</si>
  <si>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</si>
  <si>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</si>
  <si>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</si>
  <si>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</si>
  <si>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</si>
  <si>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</si>
  <si>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</si>
  <si>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</si>
  <si>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</si>
  <si>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</si>
  <si>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</si>
  <si>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</si>
  <si>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</si>
  <si>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</si>
  <si>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</si>
  <si>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</si>
  <si>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</si>
  <si>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</si>
  <si>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</si>
  <si>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</si>
  <si>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</si>
  <si>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</si>
  <si>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</si>
  <si>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</si>
  <si>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</si>
  <si>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</si>
  <si>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</si>
  <si>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</si>
  <si>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</si>
  <si>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</si>
  <si>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</si>
  <si>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</si>
  <si>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</si>
  <si>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</si>
  <si>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</si>
  <si>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</si>
  <si>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</si>
  <si>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</si>
  <si>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</si>
  <si>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</si>
  <si>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</si>
  <si>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</si>
  <si>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</si>
  <si>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</si>
  <si>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</si>
  <si>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</si>
  <si>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</si>
  <si>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</si>
  <si>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</si>
  <si>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</si>
  <si>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</si>
  <si>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</si>
  <si>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</si>
  <si>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</si>
  <si>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</si>
  <si>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</si>
  <si>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</si>
  <si>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</si>
  <si>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</si>
  <si>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</si>
  <si>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</si>
  <si>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</si>
  <si>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</si>
  <si>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</si>
  <si>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</si>
  <si>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</si>
  <si>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</si>
  <si>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</si>
  <si>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</si>
  <si>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</si>
  <si>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</si>
  <si>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</si>
  <si>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</si>
  <si>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</si>
  <si>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</si>
  <si>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</si>
  <si>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</si>
  <si>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</si>
  <si>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</si>
  <si>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</si>
  <si>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</si>
  <si>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</si>
  <si>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</si>
  <si>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</si>
  <si>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</si>
  <si>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</si>
  <si>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</si>
  <si>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</si>
  <si>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</si>
  <si>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</si>
  <si>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</si>
  <si>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</si>
  <si>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</si>
  <si>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</si>
  <si>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</si>
  <si>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</si>
  <si>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</si>
  <si>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</si>
  <si>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</si>
  <si>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</si>
  <si>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</si>
  <si>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</si>
  <si>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</si>
  <si>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</si>
  <si>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</si>
  <si>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</si>
  <si>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</si>
  <si>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</si>
  <si>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</si>
  <si>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</si>
  <si>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</si>
  <si>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</si>
  <si>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</si>
  <si>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</si>
  <si>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</si>
  <si>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</si>
  <si>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</si>
  <si>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</si>
  <si>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</si>
  <si>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</si>
  <si>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</si>
  <si>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</si>
  <si>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</si>
  <si>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</si>
  <si>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</si>
  <si>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</si>
  <si>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</si>
  <si>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</si>
  <si>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</si>
  <si>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</si>
  <si>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</si>
  <si>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</si>
  <si>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</si>
  <si>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</si>
  <si>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</si>
  <si>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</si>
  <si>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</si>
  <si>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</si>
  <si>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</si>
  <si>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</si>
  <si>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</si>
  <si>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</si>
  <si>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</si>
  <si>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</si>
  <si>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</si>
  <si>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</si>
  <si>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</si>
  <si>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</si>
  <si>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</si>
  <si>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</si>
  <si>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</si>
  <si>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</si>
  <si>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</si>
  <si>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</si>
  <si>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</si>
  <si>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</si>
  <si>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</si>
  <si>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</si>
  <si>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</si>
  <si>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</si>
  <si>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</si>
  <si>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</si>
  <si>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</si>
  <si>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</si>
  <si>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</si>
  <si>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</si>
  <si>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</si>
  <si>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</si>
  <si>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</si>
  <si>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</si>
  <si>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</si>
  <si>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</si>
  <si>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</si>
  <si>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</si>
  <si>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</si>
  <si>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</si>
  <si>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</si>
  <si>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</si>
  <si>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</si>
  <si>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</si>
  <si>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</si>
  <si>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</si>
  <si>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</si>
  <si>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</si>
  <si>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</si>
  <si>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</si>
  <si>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</si>
  <si>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</si>
  <si>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</si>
  <si>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</si>
  <si>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</si>
  <si>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</si>
  <si>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</si>
  <si>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</si>
  <si>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</si>
  <si>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</si>
  <si>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</si>
  <si>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</si>
  <si>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</si>
  <si>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</si>
  <si>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</si>
  <si>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</si>
  <si>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</si>
  <si>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</si>
  <si>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</si>
  <si>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</si>
  <si>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</si>
  <si>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</si>
  <si>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</si>
  <si>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</si>
  <si>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</si>
  <si>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</si>
  <si>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</si>
  <si>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</si>
  <si>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</si>
  <si>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</si>
  <si>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</si>
  <si>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</si>
  <si>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</si>
  <si>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</si>
  <si>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</si>
  <si>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</si>
  <si>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</si>
  <si>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</si>
  <si>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</si>
  <si>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</si>
  <si>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</si>
  <si>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</si>
  <si>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</si>
  <si>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</si>
  <si>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</si>
  <si>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</si>
  <si>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</si>
  <si>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</si>
  <si>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</si>
  <si>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</si>
  <si>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</si>
  <si>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</si>
  <si>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</si>
  <si>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</si>
  <si>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</si>
  <si>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</si>
  <si>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</si>
  <si>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</si>
  <si>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</si>
  <si>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</si>
  <si>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</si>
  <si>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</si>
  <si>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</si>
  <si>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</si>
  <si>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</si>
  <si>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</si>
  <si>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</si>
  <si>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</si>
  <si>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</si>
  <si>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</si>
  <si>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</si>
  <si>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</si>
  <si>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</si>
  <si>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</si>
  <si>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</si>
  <si>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</si>
  <si>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</si>
  <si>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</si>
  <si>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</si>
  <si>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</si>
  <si>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</si>
  <si>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</si>
  <si>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</si>
  <si>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</si>
  <si>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</si>
  <si>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</si>
  <si>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</si>
  <si>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</si>
  <si>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</si>
  <si>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</si>
  <si>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</si>
  <si>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</si>
  <si>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</si>
  <si>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</si>
  <si>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</si>
  <si>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</si>
  <si>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</si>
  <si>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</si>
  <si>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</si>
  <si>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</si>
  <si>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</si>
  <si>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</si>
  <si>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</si>
  <si>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</si>
  <si>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</si>
  <si>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</si>
  <si>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</si>
  <si>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</si>
  <si>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</si>
  <si>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</si>
  <si>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</si>
  <si>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</si>
  <si>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</si>
  <si>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</si>
  <si>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</si>
  <si>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</si>
  <si>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</si>
  <si>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</si>
  <si>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</si>
  <si>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</si>
  <si>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</si>
  <si>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</si>
  <si>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</si>
  <si>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</si>
  <si>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</si>
  <si>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</si>
  <si>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</si>
  <si>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</si>
  <si>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</si>
  <si>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</si>
  <si>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</si>
  <si>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</si>
  <si>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</si>
  <si>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</si>
  <si>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</si>
  <si>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</si>
  <si>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</si>
  <si>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</si>
  <si>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</si>
  <si>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</si>
  <si>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</si>
  <si>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</si>
  <si>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</si>
  <si>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</si>
  <si>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</si>
  <si>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</si>
  <si>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</si>
  <si>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</si>
  <si>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</si>
  <si>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</si>
  <si>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</si>
  <si>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</si>
  <si>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</si>
  <si>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</si>
  <si>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</si>
  <si>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</si>
  <si>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</si>
  <si>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</si>
  <si>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</si>
  <si>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</si>
  <si>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</si>
  <si>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</si>
  <si>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</si>
  <si>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</si>
  <si>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</si>
  <si>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</si>
  <si>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</si>
  <si>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</si>
  <si>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</si>
  <si>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</si>
  <si>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</si>
  <si>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</si>
  <si>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</si>
  <si>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</si>
  <si>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</si>
  <si>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</si>
  <si>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</si>
  <si>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</si>
  <si>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</si>
  <si>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</si>
  <si>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</si>
  <si>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</si>
  <si>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</si>
  <si>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</si>
  <si>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</si>
  <si>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</si>
  <si>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</si>
  <si>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</si>
  <si>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</si>
  <si>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</si>
  <si>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</si>
  <si>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</si>
  <si>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</si>
  <si>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</si>
  <si>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</si>
  <si>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</si>
  <si>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</si>
  <si>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</si>
  <si>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</si>
  <si>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</si>
  <si>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</si>
  <si>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</si>
  <si>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</si>
  <si>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</si>
  <si>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</si>
  <si>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</si>
  <si>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</si>
  <si>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</si>
  <si>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</si>
  <si>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</si>
  <si>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</si>
  <si>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</si>
  <si>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</si>
  <si>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</si>
  <si>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</si>
  <si>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</si>
  <si>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</si>
  <si>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</si>
  <si>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</si>
  <si>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</si>
  <si>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</si>
  <si>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</si>
  <si>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</si>
  <si>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</si>
  <si>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</si>
  <si>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</si>
  <si>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</si>
  <si>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</si>
  <si>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</si>
  <si>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</si>
  <si>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</si>
  <si>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</si>
  <si>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</si>
  <si>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</si>
  <si>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</si>
  <si>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</si>
  <si>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</si>
  <si>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</si>
  <si>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</si>
  <si>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</si>
  <si>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</si>
  <si>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</si>
  <si>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</si>
  <si>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</si>
  <si>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</si>
  <si>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</si>
  <si>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</si>
  <si>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</si>
  <si>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</si>
  <si>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</si>
  <si>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</si>
  <si>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</si>
  <si>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</si>
  <si>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</si>
  <si>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</si>
  <si>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</si>
  <si>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</si>
  <si>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</si>
  <si>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</si>
  <si>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</si>
  <si>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</si>
  <si>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</si>
  <si>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</si>
  <si>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</si>
  <si>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</si>
  <si>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</si>
  <si>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</si>
  <si>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</si>
  <si>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</si>
  <si>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</si>
  <si>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</si>
  <si>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</si>
  <si>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</si>
  <si>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</si>
  <si>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</si>
  <si>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</si>
  <si>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</si>
  <si>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</si>
  <si>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</si>
  <si>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</si>
  <si>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</si>
  <si>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</si>
  <si>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</si>
  <si>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</si>
  <si>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</si>
  <si>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</si>
  <si>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</si>
  <si>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</si>
  <si>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</si>
  <si>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</si>
  <si>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</si>
  <si>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</si>
  <si>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</si>
  <si>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</si>
  <si>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</si>
  <si>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</si>
  <si>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</si>
  <si>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</si>
  <si>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</si>
  <si>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</si>
  <si>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</si>
  <si>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</si>
  <si>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</si>
  <si>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</si>
  <si>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</si>
  <si>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</si>
  <si>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</si>
  <si>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</si>
  <si>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</si>
  <si>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</si>
  <si>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</si>
  <si>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</si>
  <si>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</si>
  <si>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</si>
  <si>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</si>
  <si>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</si>
  <si>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</si>
  <si>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</si>
  <si>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</si>
  <si>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</si>
  <si>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</si>
  <si>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</si>
  <si>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</si>
  <si>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</si>
  <si>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</si>
  <si>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</si>
  <si>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</si>
  <si>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</si>
  <si>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</si>
  <si>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</si>
  <si>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</si>
  <si>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</si>
  <si>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</si>
  <si>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</si>
  <si>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</si>
  <si>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</si>
  <si>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</si>
  <si>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</si>
  <si>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</si>
  <si>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</si>
  <si>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</si>
  <si>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</si>
  <si>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</si>
  <si>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</si>
  <si>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</si>
  <si>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</si>
  <si>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</si>
  <si>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</si>
  <si>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</si>
  <si>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</si>
  <si>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</si>
  <si>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</si>
  <si>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</si>
  <si>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</si>
  <si>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</si>
  <si>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</si>
  <si>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</si>
  <si>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</si>
  <si>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</si>
  <si>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</si>
  <si>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</si>
  <si>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</si>
  <si>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</si>
  <si>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</si>
  <si>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</si>
  <si>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</si>
  <si>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</si>
  <si>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</si>
  <si>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</si>
  <si>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</si>
  <si>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</si>
  <si>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</si>
  <si>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</si>
  <si>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</si>
  <si>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</si>
  <si>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</si>
  <si>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</si>
  <si>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</si>
  <si>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</si>
  <si>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</si>
  <si>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</si>
  <si>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</si>
  <si>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</si>
  <si>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</si>
  <si>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</si>
  <si>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</si>
  <si>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</si>
  <si>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</si>
  <si>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</si>
  <si>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</si>
  <si>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</si>
  <si>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</si>
  <si>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</si>
  <si>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</si>
  <si>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</si>
  <si>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</si>
  <si>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</si>
  <si>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</si>
  <si>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</si>
  <si>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</si>
  <si>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</si>
  <si>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</si>
  <si>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</si>
  <si>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</si>
  <si>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</si>
  <si>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</si>
  <si>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</si>
  <si>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</si>
  <si>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</si>
  <si>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</si>
  <si>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</si>
  <si>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</si>
  <si>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</si>
  <si>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</si>
  <si>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</si>
  <si>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</si>
  <si>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</si>
  <si>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</si>
  <si>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</si>
  <si>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</si>
  <si>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</si>
  <si>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</si>
  <si>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</si>
  <si>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</si>
  <si>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</si>
  <si>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</si>
  <si>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</si>
  <si>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</si>
  <si>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</si>
  <si>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</si>
  <si>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</si>
  <si>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</si>
  <si>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</si>
  <si>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</si>
  <si>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</si>
  <si>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</si>
  <si>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</si>
  <si>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</si>
  <si>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</si>
  <si>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</si>
  <si>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</si>
  <si>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</si>
  <si>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</si>
  <si>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</si>
  <si>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</si>
  <si>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</si>
  <si>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</si>
  <si>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</si>
  <si>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</si>
  <si>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</si>
  <si>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</si>
  <si>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</si>
  <si>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</si>
  <si>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</si>
  <si>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</si>
  <si>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</si>
  <si>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</si>
  <si>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</si>
  <si>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</si>
  <si>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</si>
  <si>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</si>
  <si>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</si>
  <si>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</si>
  <si>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</si>
  <si>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</si>
  <si>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</si>
  <si>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</si>
  <si>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</si>
  <si>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</si>
  <si>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</si>
  <si>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</si>
  <si>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</si>
  <si>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</si>
  <si>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</si>
  <si>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</si>
  <si>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</si>
  <si>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</si>
  <si>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</si>
  <si>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</si>
  <si>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</si>
  <si>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</si>
  <si>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</si>
  <si>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</si>
  <si>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</si>
  <si>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</si>
  <si>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</si>
  <si>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</si>
  <si>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</si>
  <si>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</si>
  <si>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</si>
  <si>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</si>
  <si>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</si>
  <si>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</si>
  <si>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</si>
  <si>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</si>
  <si>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</si>
  <si>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</si>
  <si>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</si>
  <si>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</si>
  <si>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</si>
  <si>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</si>
  <si>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</si>
  <si>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</si>
  <si>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</si>
  <si>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</si>
  <si>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</si>
  <si>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</si>
  <si>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</si>
  <si>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</si>
  <si>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</si>
  <si>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</si>
  <si>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</si>
  <si>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</si>
  <si>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</si>
  <si>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</si>
  <si>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</si>
  <si>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</si>
  <si>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</si>
  <si>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</si>
  <si>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</si>
  <si>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</si>
  <si>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</si>
  <si>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</si>
  <si>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</si>
  <si>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</si>
  <si>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</si>
  <si>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</si>
  <si>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</si>
  <si>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</si>
  <si>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</si>
  <si>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</si>
  <si>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</si>
  <si>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</si>
  <si>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</si>
  <si>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</si>
  <si>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</si>
  <si>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</si>
  <si>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</si>
  <si>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</si>
  <si>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</si>
  <si>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</si>
  <si>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</si>
  <si>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</si>
  <si>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</si>
  <si>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</si>
  <si>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</si>
  <si>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</si>
  <si>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</si>
  <si>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</si>
  <si>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</si>
  <si>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</si>
  <si>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</si>
  <si>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</si>
  <si>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</si>
  <si>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</si>
  <si>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</si>
  <si>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</si>
  <si>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</si>
  <si>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</si>
  <si>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</si>
  <si>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</si>
  <si>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</si>
  <si>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</si>
  <si>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</si>
  <si>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</si>
  <si>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</si>
  <si>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</si>
  <si>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</si>
  <si>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</si>
  <si>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</si>
  <si>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</si>
  <si>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</si>
  <si>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</si>
  <si>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</si>
  <si>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</si>
  <si>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</si>
  <si>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</si>
  <si>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</si>
  <si>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</si>
  <si>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</si>
  <si>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</si>
  <si>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</si>
  <si>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</si>
  <si>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</si>
  <si>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</si>
  <si>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</si>
  <si>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</si>
  <si>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</si>
  <si>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</si>
  <si>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</si>
  <si>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</si>
  <si>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</si>
  <si>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</si>
  <si>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</si>
  <si>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</si>
  <si>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</si>
  <si>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</si>
  <si>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</si>
  <si>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</si>
  <si>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</si>
  <si>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</si>
  <si>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</si>
  <si>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</si>
  <si>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</si>
  <si>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</si>
  <si>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</si>
  <si>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</si>
  <si>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</si>
  <si>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</si>
  <si>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</si>
  <si>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</si>
  <si>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</si>
  <si>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</si>
  <si>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</si>
  <si>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</si>
  <si>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</si>
  <si>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</si>
  <si>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</si>
  <si>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</si>
  <si>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</si>
  <si>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</si>
  <si>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</si>
  <si>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</si>
  <si>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</si>
  <si>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</si>
  <si>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</si>
  <si>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</si>
  <si>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</si>
  <si>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</si>
  <si>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</si>
  <si>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</si>
  <si>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</si>
  <si>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</si>
  <si>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</si>
  <si>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</si>
  <si>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</si>
  <si>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</si>
  <si>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</si>
  <si>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</si>
  <si>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</si>
  <si>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</si>
  <si>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</si>
  <si>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</si>
  <si>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</si>
  <si>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</si>
  <si>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</si>
  <si>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</si>
  <si>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</si>
  <si>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</si>
  <si>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</si>
  <si>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</si>
  <si>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</si>
  <si>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</si>
  <si>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</si>
  <si>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</si>
  <si>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</si>
  <si>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</si>
  <si>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</si>
  <si>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</si>
  <si>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</si>
  <si>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</si>
  <si>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</si>
  <si>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</si>
  <si>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</si>
  <si>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</si>
  <si>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</si>
  <si>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</si>
  <si>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</si>
  <si>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</si>
  <si>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</si>
  <si>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</si>
  <si>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</si>
  <si>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</si>
  <si>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</si>
  <si>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</si>
  <si>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</si>
  <si>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</si>
  <si>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</si>
  <si>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</si>
  <si>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</si>
  <si>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</si>
  <si>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</si>
  <si>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</si>
  <si>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</si>
  <si>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</si>
  <si>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</si>
  <si>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</si>
  <si>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</si>
  <si>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</si>
  <si>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</si>
  <si>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</si>
  <si>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</si>
  <si>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</si>
  <si>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</si>
  <si>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</si>
  <si>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</si>
  <si>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</si>
  <si>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</si>
  <si>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</si>
  <si>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</si>
  <si>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</si>
  <si>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</si>
  <si>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</si>
  <si>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</si>
  <si>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</si>
  <si>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</si>
  <si>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</si>
  <si>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</si>
  <si>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</si>
  <si>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</si>
  <si>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</si>
  <si>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</si>
  <si>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</si>
  <si>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</si>
  <si>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</si>
  <si>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</si>
  <si>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</si>
  <si>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</si>
  <si>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</si>
  <si>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</si>
  <si>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</si>
  <si>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</si>
  <si>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</si>
  <si>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</si>
  <si>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</si>
  <si>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</si>
  <si>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</si>
  <si>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</si>
  <si>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</si>
  <si>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</si>
  <si>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</si>
  <si>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</si>
  <si>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</si>
  <si>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</si>
  <si>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</si>
  <si>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</si>
  <si>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</si>
  <si>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</si>
  <si>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</si>
  <si>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</si>
  <si>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</si>
  <si>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</si>
  <si>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</si>
  <si>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</si>
  <si>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</si>
  <si>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</si>
  <si>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</si>
  <si>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</si>
  <si>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</si>
  <si>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</si>
  <si>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</si>
  <si>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</si>
  <si>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</si>
  <si>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</si>
  <si>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</si>
  <si>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</si>
  <si>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</si>
  <si>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</si>
  <si>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</si>
  <si>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</si>
  <si>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</si>
  <si>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</si>
  <si>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</si>
  <si>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</si>
  <si>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</si>
  <si>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</si>
  <si>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</si>
  <si>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</si>
  <si>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</si>
  <si>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</si>
  <si>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</si>
  <si>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</si>
  <si>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</si>
  <si>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</si>
  <si>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</si>
  <si>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</si>
  <si>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</si>
  <si>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</si>
  <si>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</si>
  <si>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</si>
  <si>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</si>
  <si>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</si>
  <si>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</si>
  <si>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</si>
  <si>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</si>
  <si>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</si>
  <si>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</si>
  <si>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</si>
  <si>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</si>
  <si>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</si>
  <si>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</si>
  <si>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</si>
  <si>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</si>
  <si>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</si>
  <si>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</si>
  <si>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</si>
  <si>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</si>
  <si>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</si>
  <si>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</si>
  <si>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</si>
  <si>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</si>
  <si>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</si>
  <si>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</si>
  <si>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</si>
  <si>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</si>
  <si>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</si>
  <si>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</si>
  <si>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</si>
  <si>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</si>
  <si>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</si>
  <si>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</si>
  <si>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</si>
  <si>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</si>
  <si>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</si>
  <si>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</si>
  <si>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</si>
  <si>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</si>
  <si>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</si>
  <si>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</si>
  <si>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</si>
  <si>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</si>
  <si>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</si>
  <si>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</si>
  <si>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</si>
  <si>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</si>
  <si>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</si>
  <si>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</si>
  <si>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</si>
  <si>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</si>
  <si>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</si>
  <si>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</si>
  <si>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</si>
  <si>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</si>
  <si>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</si>
  <si>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</si>
  <si>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</si>
  <si>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</si>
  <si>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</si>
  <si>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</si>
  <si>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</si>
  <si>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</si>
  <si>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</si>
  <si>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</si>
  <si>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</si>
  <si>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</si>
  <si>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</si>
  <si>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</si>
  <si>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</si>
  <si>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</si>
  <si>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</si>
  <si>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</si>
  <si>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</si>
  <si>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</si>
  <si>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</si>
  <si>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</si>
  <si>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</si>
  <si>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</si>
  <si>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</si>
  <si>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</si>
  <si>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</si>
  <si>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</si>
  <si>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</si>
  <si>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</si>
  <si>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</si>
  <si>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</si>
  <si>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</si>
  <si>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</si>
  <si>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</si>
  <si>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</si>
  <si>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</si>
  <si>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</si>
  <si>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</si>
  <si>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</si>
  <si>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</si>
  <si>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</si>
  <si>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</si>
  <si>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</si>
  <si>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</si>
  <si>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</si>
  <si>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</si>
  <si>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</si>
  <si>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</si>
  <si>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</si>
  <si>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</si>
  <si>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</si>
  <si>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</si>
  <si>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</si>
  <si>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</si>
  <si>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</si>
  <si>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</si>
  <si>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</si>
  <si>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</si>
  <si>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</si>
  <si>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</si>
  <si>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</si>
  <si>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</si>
  <si>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</si>
  <si>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</si>
  <si>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</si>
  <si>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</si>
  <si>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</si>
  <si>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</si>
  <si>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</si>
  <si>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</si>
  <si>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</si>
  <si>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</si>
  <si>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</si>
  <si>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</si>
  <si>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</si>
  <si>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</si>
  <si>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</si>
  <si>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</si>
  <si>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</si>
  <si>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</si>
  <si>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</si>
  <si>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</si>
  <si>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</si>
  <si>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</si>
  <si>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</si>
  <si>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</si>
  <si>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</si>
  <si>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</si>
  <si>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</si>
  <si>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</si>
  <si>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</si>
  <si>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</si>
  <si>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</si>
  <si>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</si>
  <si>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</si>
  <si>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</si>
  <si>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</si>
  <si>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</si>
  <si>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</si>
  <si>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</si>
  <si>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</si>
  <si>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</si>
  <si>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</si>
  <si>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</si>
  <si>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</si>
  <si>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</si>
  <si>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</si>
  <si>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</si>
  <si>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</si>
  <si>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</si>
  <si>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</si>
  <si>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</si>
  <si>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</si>
  <si>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</si>
  <si>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</si>
  <si>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</si>
  <si>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</si>
  <si>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</si>
  <si>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</si>
  <si>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</si>
  <si>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</si>
  <si>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</si>
  <si>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</si>
  <si>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</si>
  <si>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</si>
  <si>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</si>
  <si>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</si>
  <si>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</si>
  <si>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</si>
  <si>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</si>
  <si>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</si>
  <si>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</si>
  <si>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</si>
  <si>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</si>
  <si>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</si>
  <si>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</si>
  <si>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</si>
  <si>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</si>
  <si>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</si>
  <si>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</si>
  <si>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</si>
  <si>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</si>
  <si>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</si>
  <si>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</si>
  <si>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</si>
  <si>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</si>
  <si>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</si>
  <si>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</si>
  <si>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</si>
  <si>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</si>
  <si>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</si>
  <si>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</si>
  <si>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</si>
  <si>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</si>
  <si>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</si>
  <si>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</si>
  <si>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</si>
  <si>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</si>
  <si>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</si>
  <si>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</si>
  <si>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</si>
  <si>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</si>
  <si>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</si>
  <si>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</si>
  <si>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</si>
  <si>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</si>
  <si>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</si>
  <si>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</si>
  <si>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</si>
  <si>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</si>
  <si>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</si>
  <si>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</si>
  <si>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</si>
  <si>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</si>
  <si>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</si>
  <si>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</si>
  <si>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</si>
  <si>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</si>
  <si>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</si>
  <si>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</si>
  <si>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</si>
  <si>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</si>
  <si>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</si>
  <si>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</si>
  <si>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</si>
  <si>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</si>
  <si>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</si>
  <si>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</si>
  <si>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</si>
  <si>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</si>
  <si>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</si>
  <si>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</si>
  <si>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</si>
  <si>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</si>
  <si>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</si>
  <si>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</si>
  <si>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</si>
  <si>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</si>
  <si>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</si>
  <si>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</si>
  <si>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</si>
  <si>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</si>
  <si>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</si>
  <si>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</si>
  <si>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</si>
  <si>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</si>
  <si>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</si>
  <si>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</si>
  <si>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</si>
  <si>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</si>
  <si>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</si>
  <si>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</si>
  <si>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</si>
  <si>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</si>
  <si>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</si>
  <si>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</si>
  <si>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</si>
  <si>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</si>
  <si>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</si>
  <si>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</si>
  <si>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</si>
  <si>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</si>
  <si>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</si>
  <si>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</si>
  <si>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</si>
  <si>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</si>
  <si>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</si>
  <si>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</si>
  <si>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</si>
  <si>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</si>
  <si>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</si>
  <si>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</si>
  <si>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</si>
  <si>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</si>
  <si>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</si>
  <si>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</si>
  <si>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</si>
  <si>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</si>
  <si>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</si>
  <si>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</si>
  <si>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</si>
  <si>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</si>
  <si>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</si>
  <si>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</si>
  <si>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</si>
  <si>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</si>
  <si>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</si>
  <si>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</si>
  <si>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</si>
  <si>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</si>
  <si>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</si>
  <si>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</si>
  <si>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</si>
  <si>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</si>
  <si>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</si>
  <si>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</si>
  <si>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</si>
  <si>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</si>
  <si>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</si>
  <si>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</si>
  <si>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</si>
  <si>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</si>
  <si>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</si>
  <si>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</si>
  <si>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</si>
  <si>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</si>
  <si>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</si>
  <si>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</si>
  <si>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</si>
  <si>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</si>
  <si>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</si>
  <si>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</si>
  <si>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</si>
  <si>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</si>
  <si>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</si>
  <si>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</si>
  <si>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</si>
  <si>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</si>
  <si>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</si>
  <si>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</si>
  <si>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</si>
  <si>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</si>
  <si>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</si>
  <si>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</si>
  <si>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</si>
  <si>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</si>
  <si>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</si>
  <si>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</si>
  <si>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</si>
  <si>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</si>
  <si>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</si>
  <si>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</si>
  <si>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</si>
  <si>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</si>
  <si>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</si>
  <si>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</si>
  <si>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</si>
  <si>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</si>
  <si>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</si>
  <si>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</si>
  <si>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</si>
  <si>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</si>
  <si>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</si>
  <si>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</si>
  <si>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</si>
  <si>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</si>
  <si>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</si>
  <si>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</si>
  <si>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</si>
  <si>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</si>
  <si>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</si>
  <si>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</si>
  <si>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</si>
  <si>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</si>
  <si>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</si>
  <si>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</si>
  <si>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</si>
  <si>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</si>
  <si>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</si>
  <si>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</si>
  <si>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</si>
  <si>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</si>
  <si>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</si>
  <si>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</si>
  <si>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</si>
  <si>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</si>
  <si>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</si>
  <si>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</si>
  <si>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</si>
  <si>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</si>
  <si>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</si>
  <si>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</si>
  <si>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</si>
  <si>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</si>
  <si>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</si>
  <si>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</si>
  <si>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</si>
  <si>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</si>
  <si>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</si>
  <si>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</si>
  <si>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</si>
  <si>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</si>
  <si>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</si>
  <si>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</si>
  <si>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</si>
  <si>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</si>
  <si>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</si>
  <si>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</si>
  <si>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</si>
  <si>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</si>
  <si>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</si>
  <si>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</si>
  <si>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</si>
  <si>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</si>
  <si>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</si>
  <si>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</si>
  <si>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</si>
  <si>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</si>
  <si>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</si>
  <si>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</si>
  <si>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</si>
  <si>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</si>
  <si>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</si>
  <si>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</si>
  <si>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</si>
  <si>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</si>
  <si>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</si>
  <si>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</si>
  <si>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</si>
  <si>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</si>
  <si>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</si>
  <si>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</si>
  <si>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</si>
  <si>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</si>
  <si>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</si>
  <si>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</si>
  <si>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</si>
  <si>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</si>
  <si>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</si>
  <si>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</si>
  <si>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</si>
  <si>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</si>
  <si>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</si>
  <si>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</si>
  <si>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</si>
  <si>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</si>
  <si>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</si>
  <si>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</si>
  <si>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</si>
  <si>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</si>
  <si>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</si>
  <si>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</si>
  <si>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</si>
  <si>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</si>
  <si>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</si>
  <si>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</si>
  <si>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</si>
  <si>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</si>
  <si>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</si>
  <si>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</si>
  <si>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</si>
  <si>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</si>
  <si>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</si>
  <si>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</si>
  <si>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</si>
  <si>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</si>
  <si>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</si>
  <si>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</si>
  <si>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</si>
  <si>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</si>
  <si>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</si>
  <si>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</si>
  <si>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</si>
  <si>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</si>
  <si>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</si>
  <si>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</si>
  <si>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</si>
  <si>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</si>
  <si>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</si>
  <si>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</si>
  <si>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</si>
  <si>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</si>
  <si>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</si>
  <si>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</si>
  <si>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</si>
  <si>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</si>
  <si>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</si>
  <si>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</si>
  <si>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</si>
  <si>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</si>
  <si>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</si>
  <si>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</si>
  <si>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</si>
  <si>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</si>
  <si>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</si>
  <si>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</si>
  <si>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</si>
  <si>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</si>
  <si>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</si>
  <si>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</si>
  <si>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</si>
  <si>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</si>
  <si>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</si>
  <si>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</si>
  <si>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</si>
  <si>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</si>
  <si>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</si>
  <si>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</si>
  <si>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</si>
  <si>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</si>
  <si>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</si>
  <si>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</si>
  <si>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</si>
  <si>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</si>
  <si>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</si>
  <si>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</si>
  <si>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</si>
  <si>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</si>
  <si>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</si>
  <si>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</si>
  <si>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</si>
  <si>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</si>
  <si>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</si>
  <si>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</si>
  <si>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</si>
  <si>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</si>
  <si>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</si>
  <si>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</si>
  <si>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</si>
  <si>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</si>
  <si>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</si>
  <si>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</si>
  <si>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</si>
  <si>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</si>
  <si>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</si>
  <si>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</si>
  <si>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</si>
  <si>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</si>
  <si>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</si>
  <si>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</si>
  <si>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</si>
  <si>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</si>
  <si>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</si>
  <si>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</si>
  <si>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</si>
  <si>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</si>
  <si>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</si>
  <si>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</si>
  <si>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</si>
  <si>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</si>
  <si>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</si>
  <si>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</si>
  <si>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</si>
  <si>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</si>
  <si>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</si>
  <si>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</si>
  <si>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</si>
  <si>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</si>
  <si>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</si>
  <si>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</si>
  <si>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</si>
  <si>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</si>
  <si>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</si>
  <si>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</si>
  <si>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</si>
  <si>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</si>
  <si>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</si>
  <si>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</si>
  <si>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</si>
  <si>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</si>
  <si>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</si>
  <si>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</si>
  <si>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</si>
  <si>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</si>
  <si>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</si>
  <si>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</si>
  <si>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</si>
  <si>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</si>
  <si>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</si>
  <si>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</si>
  <si>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</si>
  <si>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</si>
  <si>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</si>
  <si>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</si>
  <si>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</si>
  <si>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</si>
  <si>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</si>
  <si>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</si>
  <si>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</si>
  <si>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</si>
  <si>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</si>
  <si>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</si>
  <si>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</si>
  <si>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</si>
  <si>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</si>
  <si>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</si>
  <si>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</si>
  <si>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</si>
  <si>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</si>
  <si>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</si>
  <si>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</si>
  <si>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</si>
  <si>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</si>
  <si>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</si>
  <si>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</si>
  <si>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</si>
  <si>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</si>
  <si>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</si>
  <si>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</si>
  <si>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</si>
  <si>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</si>
  <si>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</si>
  <si>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</si>
  <si>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</si>
  <si>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</si>
  <si>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</si>
  <si>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</si>
  <si>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</si>
  <si>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</si>
  <si>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</si>
  <si>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</si>
  <si>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</si>
  <si>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</si>
  <si>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</si>
  <si>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</si>
  <si>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</si>
  <si>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</si>
  <si>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</si>
  <si>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</si>
  <si>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</si>
  <si>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</si>
  <si>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</si>
  <si>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</si>
  <si>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</si>
  <si>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</si>
  <si>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</si>
  <si>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</si>
  <si>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</si>
  <si>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</si>
  <si>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</si>
  <si>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</si>
  <si>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</si>
  <si>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</si>
  <si>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</si>
  <si>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</si>
  <si>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</si>
  <si>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</si>
  <si>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</si>
  <si>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</si>
  <si>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</si>
  <si>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</si>
  <si>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</si>
  <si>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</si>
  <si>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</si>
  <si>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</si>
  <si>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</si>
  <si>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</si>
  <si>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</si>
  <si>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</si>
  <si>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</si>
  <si>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</si>
  <si>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</si>
  <si>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</si>
  <si>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</si>
  <si>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</si>
  <si>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</si>
  <si>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</si>
  <si>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</si>
  <si>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</si>
  <si>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</si>
  <si>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</si>
  <si>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</si>
  <si>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</si>
  <si>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</si>
  <si>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</si>
  <si>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</si>
  <si>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</si>
  <si>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</si>
  <si>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</si>
  <si>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</si>
  <si>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</si>
  <si>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</si>
  <si>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</si>
  <si>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</si>
  <si>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</si>
  <si>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</si>
  <si>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</si>
  <si>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</si>
  <si>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</si>
  <si>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</si>
  <si>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</si>
  <si>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</si>
  <si>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</si>
  <si>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</si>
  <si>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</si>
  <si>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</si>
  <si>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</si>
  <si>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</si>
  <si>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</si>
  <si>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</si>
  <si>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</si>
  <si>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</si>
  <si>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</si>
  <si>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</si>
  <si>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</si>
  <si>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</si>
  <si>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</si>
  <si>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</si>
  <si>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</si>
  <si>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</si>
  <si>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</si>
  <si>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</si>
  <si>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</si>
  <si>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</si>
  <si>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</si>
  <si>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</si>
  <si>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</si>
  <si>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</si>
  <si>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</si>
  <si>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</si>
  <si>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</si>
  <si>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</si>
  <si>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</si>
  <si>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</si>
  <si>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</si>
  <si>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</si>
  <si>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</si>
  <si>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</si>
  <si>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</si>
  <si>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</si>
  <si>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</si>
  <si>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</si>
  <si>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</si>
  <si>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</si>
  <si>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</si>
  <si>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</si>
  <si>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</si>
  <si>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</si>
  <si>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</si>
  <si>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</si>
  <si>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</si>
  <si>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</si>
  <si>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</si>
  <si>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</si>
  <si>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</si>
  <si>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</si>
  <si>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</si>
  <si>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</si>
  <si>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</si>
  <si>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</si>
  <si>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</si>
  <si>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</si>
  <si>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</si>
  <si>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</si>
  <si>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</si>
  <si>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</si>
  <si>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</si>
  <si>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</si>
  <si>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</si>
  <si>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</si>
  <si>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</si>
  <si>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</si>
  <si>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</si>
  <si>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</si>
  <si>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</si>
  <si>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</si>
  <si>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</si>
  <si>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</si>
  <si>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</si>
  <si>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</si>
  <si>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</si>
  <si>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</si>
  <si>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</si>
  <si>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</si>
  <si>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</si>
  <si>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</si>
  <si>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</si>
  <si>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</si>
  <si>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</si>
  <si>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</si>
  <si>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</si>
  <si>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</si>
  <si>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</si>
  <si>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</si>
  <si>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</si>
  <si>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</si>
  <si>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</si>
  <si>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</si>
  <si>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</si>
  <si>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</si>
  <si>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</si>
  <si>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</si>
  <si>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</si>
  <si>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</si>
  <si>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</si>
  <si>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</si>
  <si>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</si>
  <si>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</si>
  <si>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</si>
  <si>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</si>
  <si>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</si>
  <si>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</si>
  <si>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</si>
  <si>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</si>
  <si>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</si>
  <si>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</si>
  <si>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</si>
  <si>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</si>
  <si>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</si>
  <si>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</si>
  <si>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</si>
  <si>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</si>
  <si>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</si>
  <si>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</si>
  <si>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</si>
  <si>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</si>
  <si>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</si>
  <si>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</si>
  <si>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</si>
  <si>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</si>
  <si>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</si>
  <si>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</si>
  <si>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</si>
  <si>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</si>
  <si>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</si>
  <si>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</si>
  <si>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</si>
  <si>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</si>
  <si>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</si>
  <si>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</si>
  <si>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</si>
  <si>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</si>
  <si>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</si>
  <si>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</si>
  <si>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</si>
  <si>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</si>
  <si>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</si>
  <si>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</si>
  <si>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</si>
  <si>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</si>
  <si>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</si>
  <si>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</si>
  <si>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</si>
  <si>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</si>
  <si>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</si>
  <si>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</si>
  <si>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</si>
  <si>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</si>
  <si>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</si>
  <si>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</si>
  <si>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</si>
  <si>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</si>
  <si>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</si>
  <si>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</si>
  <si>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</si>
  <si>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</si>
  <si>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</si>
  <si>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</si>
  <si>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</si>
  <si>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</si>
  <si>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</si>
  <si>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</si>
  <si>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</si>
  <si>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</si>
  <si>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</si>
  <si>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</si>
  <si>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</si>
  <si>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</si>
  <si>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</si>
  <si>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</si>
  <si>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</si>
  <si>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</si>
  <si>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</si>
  <si>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</si>
  <si>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</si>
  <si>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</si>
  <si>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</si>
  <si>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</si>
  <si>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</si>
  <si>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</si>
  <si>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</si>
  <si>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</si>
  <si>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</si>
  <si>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</si>
  <si>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</si>
  <si>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</si>
  <si>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</si>
  <si>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</si>
  <si>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</si>
  <si>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</si>
  <si>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</si>
  <si>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</si>
  <si>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</si>
  <si>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</si>
  <si>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</si>
  <si>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</si>
  <si>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</si>
  <si>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</si>
  <si>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</si>
  <si>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</si>
  <si>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</si>
  <si>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</si>
  <si>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</si>
  <si>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</si>
  <si>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</si>
  <si>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</si>
  <si>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</si>
  <si>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</si>
  <si>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</si>
  <si>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</si>
  <si>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</si>
  <si>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</si>
  <si>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</si>
  <si>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</si>
  <si>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</si>
  <si>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</si>
  <si>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</si>
  <si>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</si>
  <si>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</si>
  <si>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</si>
  <si>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</si>
  <si>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</si>
  <si>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</si>
  <si>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</si>
  <si>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</si>
  <si>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</si>
  <si>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</si>
  <si>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</si>
  <si>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</si>
  <si>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</si>
  <si>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</si>
  <si>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</si>
  <si>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</si>
  <si>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</si>
  <si>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</si>
  <si>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</si>
  <si>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</si>
  <si>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</si>
  <si>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</si>
  <si>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</si>
  <si>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</si>
  <si>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</si>
  <si>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</si>
  <si>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</si>
  <si>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</si>
  <si>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</si>
  <si>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</si>
  <si>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</si>
  <si>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</si>
  <si>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</si>
  <si>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</si>
  <si>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</si>
  <si>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</si>
  <si>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</si>
  <si>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</si>
  <si>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</si>
  <si>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</si>
  <si>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</si>
  <si>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</si>
  <si>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</si>
  <si>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</si>
  <si>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</si>
  <si>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</si>
  <si>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</si>
  <si>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</si>
  <si>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</si>
  <si>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</si>
  <si>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</si>
  <si>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</si>
  <si>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</si>
  <si>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</si>
  <si>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</si>
  <si>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</si>
  <si>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</si>
  <si>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</si>
  <si>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</si>
  <si>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</si>
  <si>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</si>
  <si>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</si>
  <si>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</si>
  <si>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</si>
  <si>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</si>
  <si>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</si>
  <si>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</si>
  <si>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</si>
  <si>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</si>
  <si>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</si>
  <si>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</si>
  <si>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</si>
  <si>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</si>
  <si>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</si>
  <si>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</si>
  <si>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</si>
  <si>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</si>
  <si>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</si>
  <si>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</si>
  <si>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</si>
  <si>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</si>
  <si>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</si>
  <si>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</si>
  <si>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</si>
  <si>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</si>
  <si>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</si>
  <si>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</si>
  <si>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</si>
  <si>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</si>
  <si>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</si>
  <si>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</si>
  <si>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</si>
  <si>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</si>
  <si>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</si>
  <si>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</si>
  <si>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</si>
  <si>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</si>
  <si>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</si>
  <si>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</si>
  <si>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</si>
  <si>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</si>
  <si>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</si>
  <si>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</si>
  <si>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</si>
  <si>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</si>
  <si>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</si>
  <si>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</si>
  <si>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</si>
  <si>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</si>
  <si>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</si>
  <si>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</si>
  <si>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</si>
  <si>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</si>
  <si>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</si>
  <si>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</si>
  <si>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</si>
  <si>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</si>
  <si>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</si>
  <si>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</si>
  <si>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</si>
  <si>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</si>
  <si>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</si>
  <si>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</si>
  <si>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</si>
  <si>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</si>
  <si>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</si>
  <si>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</si>
  <si>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</si>
  <si>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</si>
  <si>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</si>
  <si>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</si>
  <si>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</si>
  <si>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</si>
  <si>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</si>
  <si>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</si>
  <si>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</si>
  <si>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</si>
  <si>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</si>
  <si>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</si>
  <si>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</si>
  <si>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</si>
  <si>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</si>
  <si>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</si>
  <si>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</si>
  <si>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</si>
  <si>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</si>
  <si>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</si>
  <si>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</si>
  <si>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</si>
  <si>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</si>
  <si>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</si>
  <si>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</si>
  <si>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</si>
  <si>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</si>
  <si>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</si>
  <si>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</si>
  <si>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</si>
  <si>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</si>
  <si>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</si>
  <si>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</si>
  <si>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</si>
  <si>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</si>
  <si>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</si>
  <si>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</si>
  <si>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</si>
  <si>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</si>
  <si>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</si>
  <si>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</si>
  <si>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</si>
  <si>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</si>
  <si>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</si>
  <si>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</si>
  <si>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</si>
  <si>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</si>
  <si>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</si>
  <si>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</si>
  <si>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</si>
  <si>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</si>
  <si>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</si>
  <si>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</si>
  <si>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</si>
  <si>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</si>
  <si>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</si>
  <si>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</si>
  <si>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</si>
  <si>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</si>
  <si>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</si>
  <si>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</si>
  <si>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</si>
  <si>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</si>
  <si>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</si>
  <si>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</si>
  <si>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</si>
  <si>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</si>
  <si>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</si>
  <si>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</si>
  <si>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</si>
  <si>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</si>
  <si>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</si>
  <si>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</si>
  <si>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</si>
  <si>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</si>
  <si>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</si>
  <si>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</si>
  <si>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</si>
  <si>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</si>
  <si>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</si>
  <si>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</si>
  <si>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</si>
  <si>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</si>
  <si>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</si>
  <si>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</si>
  <si>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</si>
  <si>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</si>
  <si>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</si>
  <si>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</si>
  <si>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</si>
  <si>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</si>
  <si>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</si>
  <si>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</si>
  <si>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</si>
  <si>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</si>
  <si>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</si>
  <si>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</si>
  <si>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</si>
  <si>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</si>
  <si>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</si>
  <si>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</si>
  <si>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</si>
  <si>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</si>
  <si>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</si>
  <si>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</si>
  <si>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</si>
  <si>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</si>
  <si>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</si>
  <si>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</si>
  <si>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</si>
  <si>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</si>
  <si>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</si>
  <si>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</si>
  <si>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</si>
  <si>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</si>
  <si>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</si>
  <si>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</si>
  <si>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</si>
  <si>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</si>
  <si>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</si>
  <si>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</si>
  <si>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</si>
  <si>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</si>
  <si>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</si>
  <si>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</si>
  <si>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</si>
  <si>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</si>
  <si>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</si>
  <si>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</si>
  <si>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</si>
  <si>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</si>
  <si>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</si>
  <si>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</si>
  <si>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</si>
  <si>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</si>
  <si>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</si>
  <si>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</si>
  <si>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</si>
  <si>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</si>
  <si>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</si>
  <si>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</si>
  <si>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</si>
  <si>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</si>
  <si>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</si>
  <si>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</si>
  <si>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</si>
  <si>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</si>
  <si>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</si>
  <si>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</si>
  <si>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</si>
  <si>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</si>
  <si>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</si>
  <si>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</si>
  <si>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</si>
  <si>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</si>
  <si>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</si>
  <si>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</si>
  <si>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</si>
  <si>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</si>
  <si>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</si>
  <si>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</si>
  <si>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</si>
  <si>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</si>
  <si>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</si>
  <si>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</si>
  <si>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</si>
  <si>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</si>
  <si>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</si>
  <si>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</si>
  <si>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</si>
  <si>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</si>
  <si>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</si>
  <si>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</si>
  <si>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</si>
  <si>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</si>
  <si>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</si>
  <si>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</si>
  <si>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</si>
  <si>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</si>
  <si>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</si>
  <si>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</si>
  <si>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</si>
  <si>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</si>
  <si>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</si>
  <si>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</si>
  <si>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</si>
  <si>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</si>
  <si>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</si>
  <si>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</si>
  <si>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</si>
  <si>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</si>
  <si>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</si>
  <si>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</si>
  <si>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</si>
  <si>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</si>
  <si>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</si>
  <si>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</si>
  <si>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</si>
  <si>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</si>
  <si>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</si>
  <si>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</si>
  <si>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</si>
  <si>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</si>
  <si>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</si>
  <si>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</si>
  <si>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</si>
  <si>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</si>
  <si>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</si>
  <si>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</si>
  <si>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</si>
  <si>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</si>
  <si>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</si>
  <si>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</si>
  <si>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</si>
  <si>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</si>
  <si>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</si>
  <si>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</si>
  <si>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</si>
  <si>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</si>
  <si>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</si>
  <si>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</si>
  <si>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</si>
  <si>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</si>
  <si>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</si>
  <si>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</si>
  <si>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</si>
  <si>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</si>
  <si>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</si>
  <si>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</si>
  <si>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</si>
  <si>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</si>
  <si>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</si>
  <si>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</si>
  <si>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</si>
  <si>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</si>
  <si>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</si>
  <si>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</si>
  <si>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</si>
  <si>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</si>
  <si>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</si>
  <si>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</si>
  <si>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</si>
  <si>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</si>
  <si>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</si>
  <si>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</si>
  <si>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</si>
  <si>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</si>
  <si>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</si>
  <si>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</si>
  <si>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</si>
  <si>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</si>
  <si>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</si>
  <si>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</si>
  <si>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</si>
  <si>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</si>
  <si>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</si>
  <si>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</si>
  <si>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</si>
  <si>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</si>
  <si>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</si>
  <si>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</si>
  <si>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</si>
  <si>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</si>
  <si>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</si>
  <si>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</si>
  <si>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</si>
  <si>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</si>
  <si>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</si>
  <si>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</si>
  <si>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</si>
  <si>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</si>
  <si>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</si>
  <si>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</si>
  <si>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</si>
  <si>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</si>
  <si>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</si>
  <si>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</si>
  <si>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</si>
  <si>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</si>
  <si>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</si>
  <si>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</si>
  <si>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</si>
  <si>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</si>
  <si>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</si>
  <si>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</si>
  <si>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</si>
  <si>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</si>
  <si>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</si>
  <si>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</si>
  <si>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</si>
  <si>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</si>
  <si>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</si>
  <si>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</si>
  <si>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</si>
  <si>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</si>
  <si>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</si>
  <si>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</si>
  <si>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</si>
  <si>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</si>
  <si>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</si>
  <si>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</si>
  <si>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</si>
  <si>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</si>
  <si>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</si>
  <si>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</si>
  <si>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</si>
  <si>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</si>
  <si>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</si>
  <si>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</si>
  <si>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</si>
  <si>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</si>
  <si>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</si>
  <si>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</si>
  <si>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</si>
  <si>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</si>
  <si>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</si>
  <si>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</si>
  <si>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</si>
  <si>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</si>
  <si>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</si>
  <si>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</si>
  <si>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</si>
  <si>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</si>
  <si>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</si>
  <si>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</si>
  <si>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</si>
  <si>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</si>
  <si>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</si>
  <si>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</si>
  <si>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</si>
  <si>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</si>
  <si>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</si>
  <si>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</si>
  <si>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</si>
  <si>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</si>
  <si>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</si>
  <si>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</si>
  <si>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</si>
  <si>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</si>
  <si>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</si>
  <si>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</si>
  <si>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</si>
  <si>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</si>
  <si>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</si>
  <si>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</si>
  <si>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</si>
  <si>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</si>
  <si>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</si>
  <si>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</si>
  <si>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</si>
  <si>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</si>
  <si>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</si>
  <si>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</si>
  <si>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</si>
  <si>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</si>
  <si>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</si>
  <si>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</si>
  <si>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</si>
  <si>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</si>
  <si>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</si>
  <si>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</si>
  <si>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</si>
  <si>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</si>
  <si>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</si>
  <si>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</si>
  <si>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</si>
  <si>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</si>
  <si>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</si>
  <si>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</si>
  <si>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</si>
  <si>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</si>
  <si>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</si>
  <si>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</si>
  <si>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</si>
  <si>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</si>
  <si>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</si>
  <si>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</si>
  <si>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</si>
  <si>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</si>
  <si>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</si>
  <si>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</si>
  <si>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</si>
  <si>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</si>
  <si>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</si>
  <si>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</si>
  <si>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</si>
  <si>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</si>
  <si>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</si>
  <si>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</si>
  <si>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</si>
  <si>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</si>
  <si>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</si>
  <si>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</si>
  <si>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</si>
  <si>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</si>
  <si>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</si>
  <si>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</si>
  <si>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</si>
  <si>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</si>
  <si>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</si>
  <si>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</si>
  <si>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</si>
  <si>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</si>
  <si>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</si>
  <si>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</si>
  <si>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</si>
  <si>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</si>
  <si>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</si>
  <si>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</si>
  <si>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</si>
  <si>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</si>
  <si>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</si>
  <si>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</si>
  <si>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</si>
  <si>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</si>
  <si>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</si>
  <si>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</si>
  <si>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</si>
  <si>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</si>
  <si>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</si>
  <si>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</si>
  <si>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</si>
  <si>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</si>
  <si>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</si>
  <si>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</si>
  <si>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</si>
  <si>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</si>
  <si>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</si>
  <si>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</si>
  <si>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</si>
  <si>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</si>
  <si>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</si>
  <si>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</si>
  <si>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</si>
  <si>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</si>
  <si>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</si>
  <si>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</si>
  <si>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</si>
  <si>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</si>
  <si>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</si>
  <si>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</si>
  <si>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</si>
  <si>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</si>
  <si>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</si>
  <si>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</si>
  <si>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</si>
  <si>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</si>
  <si>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</si>
  <si>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</si>
  <si>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</si>
  <si>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</si>
  <si>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</si>
  <si>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</si>
  <si>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</si>
  <si>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</si>
  <si>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</si>
  <si>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</si>
  <si>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</si>
  <si>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</si>
  <si>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</si>
  <si>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</si>
  <si>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</si>
  <si>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</si>
  <si>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</si>
  <si>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</si>
  <si>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</si>
  <si>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</si>
  <si>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</si>
  <si>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</si>
  <si>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</si>
  <si>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</si>
  <si>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</si>
  <si>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</si>
  <si>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</si>
  <si>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</si>
  <si>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</si>
  <si>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</si>
  <si>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</si>
  <si>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</si>
  <si>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</si>
  <si>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</si>
  <si>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</si>
  <si>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</si>
  <si>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</si>
  <si>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</si>
  <si>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</si>
  <si>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</si>
  <si>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</si>
  <si>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</si>
  <si>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</si>
  <si>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</si>
  <si>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</si>
  <si>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</si>
  <si>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</si>
  <si>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</si>
  <si>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</si>
  <si>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</si>
  <si>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</si>
  <si>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</si>
  <si>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</si>
  <si>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</si>
  <si>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</si>
  <si>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</si>
  <si>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</si>
  <si>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</si>
  <si>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</si>
  <si>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</si>
  <si>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</si>
  <si>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</si>
  <si>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</si>
  <si>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</si>
  <si>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</si>
  <si>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</si>
  <si>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</si>
  <si>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</si>
  <si>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</si>
  <si>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</si>
  <si>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</si>
  <si>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</si>
  <si>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</si>
  <si>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</si>
  <si>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</si>
  <si>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</si>
  <si>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</si>
  <si>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</si>
  <si>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</si>
  <si>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</si>
  <si>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</si>
  <si>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</si>
  <si>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</si>
  <si>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</si>
  <si>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</si>
  <si>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</si>
  <si>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</si>
  <si>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</si>
  <si>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</si>
  <si>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</si>
  <si>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</si>
  <si>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</si>
  <si>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</si>
  <si>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</si>
  <si>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</si>
  <si>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</si>
  <si>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</si>
  <si>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</si>
  <si>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</si>
  <si>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</si>
  <si>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</si>
  <si>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</si>
  <si>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</si>
  <si>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</si>
  <si>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</si>
  <si>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</si>
  <si>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</si>
  <si>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</si>
  <si>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</si>
  <si>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</si>
  <si>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</si>
  <si>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</si>
  <si>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</si>
  <si>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</si>
  <si>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</si>
  <si>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</si>
  <si>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</si>
  <si>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</si>
  <si>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</si>
  <si>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</si>
  <si>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</si>
  <si>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</si>
  <si>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</si>
  <si>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</si>
  <si>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</si>
  <si>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</si>
  <si>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</si>
  <si>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</si>
  <si>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</si>
  <si>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</si>
  <si>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</si>
  <si>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</si>
  <si>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</si>
  <si>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</si>
  <si>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</si>
  <si>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</si>
  <si>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</si>
  <si>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</si>
  <si>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</si>
  <si>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</si>
  <si>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</si>
  <si>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</si>
  <si>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</si>
  <si>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</si>
  <si>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</si>
  <si>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</si>
  <si>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</si>
  <si>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</si>
  <si>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</si>
  <si>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</si>
  <si>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</si>
  <si>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</si>
  <si>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</si>
  <si>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</si>
  <si>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</si>
  <si>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</si>
  <si>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</si>
  <si>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</si>
  <si>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</si>
  <si>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</si>
  <si>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</si>
  <si>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</si>
  <si>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</si>
  <si>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</si>
  <si>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</si>
  <si>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</si>
  <si>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</si>
  <si>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</si>
  <si>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</si>
  <si>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</si>
  <si>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</si>
  <si>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</si>
  <si>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</si>
  <si>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</si>
  <si>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</si>
  <si>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</si>
  <si>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</si>
  <si>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</si>
  <si>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</si>
  <si>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</si>
  <si>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</si>
  <si>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</si>
  <si>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</si>
  <si>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</si>
  <si>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</si>
  <si>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</si>
  <si>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</si>
  <si>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</si>
  <si>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</si>
  <si>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</si>
  <si>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</si>
  <si>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</si>
  <si>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</si>
  <si>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</si>
  <si>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</si>
  <si>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</si>
  <si>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</si>
  <si>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</si>
  <si>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</si>
  <si>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</si>
  <si>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</si>
  <si>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</si>
  <si>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</si>
  <si>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</si>
  <si>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</si>
  <si>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</si>
  <si>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</si>
  <si>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</si>
  <si>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</si>
  <si>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</si>
  <si>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</si>
  <si>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</si>
  <si>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</si>
  <si>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</si>
  <si>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</si>
  <si>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</si>
  <si>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</si>
  <si>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</si>
  <si>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</si>
  <si>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</si>
  <si>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</si>
  <si>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</si>
  <si>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</si>
  <si>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</si>
  <si>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</si>
  <si>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</si>
  <si>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</si>
  <si>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</si>
  <si>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</si>
  <si>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</si>
  <si>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</si>
  <si>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</si>
  <si>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</si>
  <si>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</si>
  <si>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</si>
  <si>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</si>
  <si>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</si>
  <si>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</si>
  <si>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</si>
  <si>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</si>
  <si>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</si>
  <si>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</si>
  <si>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</si>
  <si>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</si>
  <si>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</si>
  <si>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</si>
  <si>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</si>
  <si>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</si>
  <si>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</si>
  <si>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</si>
  <si>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</si>
  <si>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</si>
  <si>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</si>
  <si>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</si>
  <si>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</si>
  <si>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</si>
  <si>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</si>
  <si>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</si>
  <si>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</si>
  <si>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</si>
  <si>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</si>
  <si>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</si>
  <si>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</si>
  <si>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</si>
  <si>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</si>
  <si>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</si>
  <si>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</si>
  <si>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</si>
  <si>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</si>
  <si>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</si>
  <si>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</si>
  <si>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</si>
  <si>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</si>
  <si>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</si>
  <si>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</si>
  <si>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</si>
  <si>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</si>
  <si>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</si>
  <si>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</si>
  <si>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</si>
  <si>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</si>
  <si>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</si>
  <si>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</si>
  <si>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</si>
  <si>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</si>
  <si>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</si>
  <si>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</si>
  <si>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</si>
  <si>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</si>
  <si>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</si>
  <si>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</si>
  <si>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</si>
  <si>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</si>
  <si>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</si>
  <si>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</si>
  <si>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</si>
  <si>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</si>
  <si>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</si>
  <si>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</si>
  <si>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</si>
  <si>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</si>
  <si>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</si>
  <si>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</si>
  <si>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</si>
  <si>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</si>
  <si>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</si>
  <si>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</si>
  <si>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</si>
  <si>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</si>
  <si>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</si>
  <si>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</si>
  <si>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</si>
  <si>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</si>
  <si>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</si>
  <si>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</si>
  <si>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</si>
  <si>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</si>
  <si>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</si>
  <si>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</si>
  <si>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</si>
  <si>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</si>
  <si>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</si>
  <si>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</si>
  <si>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</si>
  <si>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</si>
  <si>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</si>
  <si>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</si>
  <si>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</si>
  <si>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</si>
  <si>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</si>
  <si>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</si>
  <si>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</si>
  <si>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</si>
  <si>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</si>
  <si>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</si>
  <si>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</si>
  <si>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</si>
  <si>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</si>
  <si>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</si>
  <si>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</si>
  <si>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</si>
  <si>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</si>
  <si>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</si>
  <si>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</si>
  <si>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</si>
  <si>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</si>
  <si>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</si>
  <si>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</si>
  <si>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</si>
  <si>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</si>
  <si>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</si>
  <si>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</si>
  <si>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</si>
  <si>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</si>
  <si>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</si>
  <si>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</si>
  <si>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</si>
  <si>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</si>
  <si>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</si>
  <si>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</si>
  <si>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</si>
  <si>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</si>
  <si>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</si>
  <si>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</si>
  <si>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</si>
  <si>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</si>
  <si>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</si>
  <si>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</si>
  <si>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</si>
  <si>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</si>
  <si>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</si>
  <si>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</si>
  <si>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</si>
  <si>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</si>
  <si>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</si>
  <si>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</si>
  <si>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</si>
  <si>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</si>
  <si>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</si>
  <si>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</si>
  <si>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</si>
  <si>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</si>
  <si>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</si>
  <si>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</si>
  <si>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</si>
  <si>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</si>
  <si>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</si>
  <si>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</si>
  <si>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</si>
  <si>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</si>
  <si>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</si>
  <si>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</si>
  <si>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</si>
  <si>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</si>
  <si>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</si>
  <si>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</si>
  <si>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</si>
  <si>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</si>
  <si>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</si>
  <si>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</si>
  <si>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</si>
  <si>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</si>
  <si>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</si>
  <si>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</si>
  <si>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</si>
  <si>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</si>
  <si>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</si>
  <si>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</si>
  <si>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</si>
  <si>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</si>
  <si>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</si>
  <si>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</si>
  <si>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</si>
  <si>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</si>
  <si>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</si>
  <si>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</si>
  <si>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</si>
  <si>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</si>
  <si>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</si>
  <si>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</si>
  <si>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</si>
  <si>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</si>
  <si>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</si>
  <si>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</si>
  <si>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</si>
  <si>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</si>
  <si>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</si>
  <si>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</si>
  <si>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</si>
  <si>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</si>
  <si>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</si>
  <si>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</si>
  <si>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</si>
  <si>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</si>
  <si>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</si>
  <si>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</si>
  <si>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</si>
  <si>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</si>
  <si>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</si>
  <si>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</si>
  <si>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</si>
  <si>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</si>
  <si>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</si>
  <si>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</si>
  <si>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</si>
  <si>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</si>
  <si>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</si>
  <si>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</si>
  <si>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</si>
  <si>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</si>
  <si>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</si>
  <si>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</si>
  <si>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</si>
  <si>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</si>
  <si>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</si>
  <si>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</si>
  <si>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</si>
  <si>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</si>
  <si>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</si>
  <si>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</si>
  <si>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</si>
  <si>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</si>
  <si>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</si>
  <si>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</si>
  <si>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</si>
  <si>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</si>
  <si>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</si>
  <si>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</si>
  <si>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</si>
  <si>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</si>
  <si>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</si>
  <si>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</si>
  <si>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</si>
  <si>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</si>
  <si>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</si>
  <si>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</si>
  <si>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</si>
  <si>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</si>
  <si>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</si>
  <si>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</si>
  <si>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</si>
  <si>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</si>
  <si>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</si>
  <si>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</si>
  <si>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</si>
  <si>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</si>
  <si>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</si>
  <si>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</si>
  <si>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</si>
  <si>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</si>
  <si>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</si>
  <si>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</si>
  <si>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</si>
  <si>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</si>
  <si>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</si>
  <si>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</si>
  <si>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</si>
  <si>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</si>
  <si>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</si>
  <si>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</si>
  <si>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</si>
  <si>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</si>
  <si>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</si>
  <si>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</si>
  <si>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</si>
  <si>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</si>
  <si>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</si>
  <si>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</si>
  <si>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</si>
  <si>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</si>
  <si>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</si>
  <si>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</si>
  <si>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</si>
  <si>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</si>
  <si>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</si>
  <si>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</si>
  <si>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</si>
  <si>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</si>
  <si>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</si>
  <si>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</si>
  <si>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</si>
  <si>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</si>
  <si>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</si>
  <si>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</si>
  <si>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</si>
  <si>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</si>
  <si>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</si>
  <si>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</si>
  <si>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</si>
  <si>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</si>
  <si>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</si>
  <si>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</si>
  <si>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</si>
  <si>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</si>
  <si>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</si>
  <si>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</si>
  <si>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</si>
  <si>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</si>
  <si>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</si>
  <si>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</si>
  <si>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</si>
  <si>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</si>
  <si>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</si>
  <si>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</si>
  <si>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</si>
  <si>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</si>
  <si>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</si>
  <si>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</si>
  <si>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</si>
  <si>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</si>
  <si>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</si>
  <si>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</si>
  <si>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</si>
  <si>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</si>
  <si>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</si>
  <si>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</si>
  <si>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</si>
  <si>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</si>
  <si>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</si>
  <si>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</si>
  <si>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</si>
  <si>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</si>
  <si>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</si>
  <si>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</si>
  <si>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</si>
  <si>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</si>
  <si>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</si>
  <si>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</si>
  <si>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</si>
  <si>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</si>
  <si>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</si>
  <si>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</si>
  <si>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</si>
  <si>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</si>
  <si>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</si>
  <si>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</si>
  <si>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</si>
  <si>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</si>
  <si>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</si>
  <si>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</si>
  <si>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</si>
  <si>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</si>
  <si>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</si>
  <si>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</si>
  <si>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</si>
  <si>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</si>
  <si>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</si>
  <si>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</si>
  <si>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</si>
  <si>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</si>
  <si>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</si>
  <si>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</si>
  <si>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</si>
  <si>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</si>
  <si>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</si>
  <si>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</si>
  <si>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</si>
  <si>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</si>
  <si>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</si>
  <si>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</si>
  <si>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</si>
  <si>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</si>
  <si>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</si>
  <si>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</si>
  <si>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</si>
  <si>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</si>
  <si>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</si>
  <si>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</si>
  <si>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</si>
  <si>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</si>
  <si>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</si>
  <si>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</si>
  <si>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</si>
  <si>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</si>
  <si>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</si>
  <si>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</si>
  <si>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</si>
  <si>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</si>
  <si>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</si>
  <si>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</si>
  <si>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</si>
  <si>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</si>
  <si>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</si>
  <si>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</si>
  <si>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</si>
  <si>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</si>
  <si>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</si>
  <si>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</si>
  <si>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</si>
  <si>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</si>
  <si>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</si>
  <si>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</si>
  <si>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</si>
  <si>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</si>
  <si>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</si>
  <si>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</si>
  <si>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</si>
  <si>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</si>
  <si>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</si>
  <si>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</si>
  <si>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</si>
  <si>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</si>
  <si>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</si>
  <si>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</si>
  <si>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</si>
  <si>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</si>
  <si>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</si>
  <si>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</si>
  <si>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</si>
  <si>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</si>
  <si>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</si>
  <si>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</si>
  <si>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</si>
  <si>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</si>
  <si>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</si>
  <si>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</si>
  <si>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</si>
  <si>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</si>
  <si>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</si>
  <si>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</si>
  <si>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</si>
  <si>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</si>
  <si>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</si>
  <si>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</si>
  <si>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</si>
  <si>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</si>
  <si>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</si>
  <si>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</si>
  <si>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</si>
  <si>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</si>
  <si>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</si>
  <si>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</si>
  <si>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</si>
  <si>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</si>
  <si>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</si>
  <si>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</si>
  <si>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</si>
  <si>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</si>
  <si>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</si>
  <si>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</si>
  <si>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</si>
  <si>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</si>
  <si>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</si>
  <si>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</si>
  <si>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</si>
  <si>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</si>
  <si>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</si>
  <si>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</si>
  <si>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</si>
  <si>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</si>
  <si>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</si>
  <si>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</si>
  <si>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</si>
  <si>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</si>
  <si>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</si>
  <si>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</si>
  <si>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</si>
  <si>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</si>
  <si>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</si>
  <si>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</si>
  <si>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</si>
  <si>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</si>
  <si>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</si>
  <si>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</si>
  <si>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</si>
  <si>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</si>
  <si>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</si>
  <si>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</si>
  <si>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</si>
  <si>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</si>
  <si>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</si>
  <si>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</si>
  <si>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</si>
  <si>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</si>
  <si>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</si>
  <si>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</si>
  <si>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</si>
  <si>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</si>
  <si>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</si>
  <si>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</si>
  <si>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</si>
  <si>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</si>
  <si>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</si>
  <si>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</si>
  <si>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</si>
  <si>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</si>
  <si>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</si>
  <si>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</si>
  <si>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</si>
  <si>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</si>
  <si>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</si>
  <si>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</si>
  <si>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</si>
  <si>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</si>
  <si>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</si>
  <si>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</si>
  <si>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</si>
  <si>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</si>
  <si>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</si>
  <si>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</si>
  <si>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</si>
  <si>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</si>
  <si>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</si>
  <si>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</si>
  <si>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</si>
  <si>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</si>
  <si>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</si>
  <si>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</si>
  <si>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</si>
  <si>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</si>
  <si>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</si>
  <si>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</si>
  <si>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</si>
  <si>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</si>
  <si>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</si>
  <si>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</si>
  <si>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</si>
  <si>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</si>
  <si>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</si>
  <si>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</si>
  <si>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</si>
  <si>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</si>
  <si>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</si>
  <si>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</si>
  <si>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</si>
  <si>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</si>
  <si>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</si>
  <si>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</si>
  <si>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</si>
  <si>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</si>
  <si>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</si>
  <si>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</si>
  <si>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</si>
  <si>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</si>
  <si>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</si>
  <si>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</si>
  <si>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</si>
  <si>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</si>
  <si>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</si>
  <si>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</si>
  <si>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</si>
  <si>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</si>
  <si>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</si>
  <si>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</si>
  <si>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</si>
  <si>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</si>
  <si>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</si>
  <si>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</si>
  <si>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</si>
  <si>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</si>
  <si>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</si>
  <si>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</si>
  <si>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</si>
  <si>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</si>
  <si>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</si>
  <si>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</si>
  <si>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</si>
  <si>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</si>
  <si>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</si>
  <si>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</si>
  <si>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</si>
  <si>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</si>
  <si>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</si>
  <si>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</si>
  <si>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</si>
  <si>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</si>
  <si>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</si>
  <si>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</si>
  <si>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</si>
  <si>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</si>
  <si>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</si>
  <si>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</si>
  <si>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</si>
  <si>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</si>
  <si>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</si>
  <si>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</si>
  <si>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</si>
  <si>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</si>
  <si>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</si>
  <si>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</si>
  <si>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</si>
  <si>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</si>
  <si>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</si>
  <si>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</si>
  <si>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</si>
  <si>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</si>
  <si>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</si>
  <si>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</si>
  <si>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</si>
  <si>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</si>
  <si>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</si>
  <si>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</si>
  <si>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</si>
  <si>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</si>
  <si>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</si>
  <si>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</si>
  <si>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</si>
  <si>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</si>
  <si>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</si>
  <si>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</si>
  <si>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</si>
  <si>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</si>
  <si>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</si>
  <si>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</si>
  <si>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</si>
  <si>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</si>
  <si>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</si>
  <si>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</si>
  <si>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</si>
  <si>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</si>
  <si>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</si>
  <si>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</si>
  <si>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</si>
  <si>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</si>
  <si>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</si>
  <si>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</si>
  <si>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</si>
  <si>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</si>
  <si>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</si>
  <si>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</si>
  <si>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</si>
  <si>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</si>
  <si>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</si>
  <si>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</si>
  <si>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</si>
  <si>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</si>
  <si>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</si>
  <si>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</si>
  <si>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</si>
  <si>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</si>
  <si>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</si>
  <si>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</si>
  <si>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</si>
  <si>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</si>
  <si>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</si>
  <si>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</si>
  <si>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</si>
  <si>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</si>
  <si>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</si>
  <si>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</si>
  <si>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</si>
  <si>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</si>
  <si>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</si>
  <si>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</si>
  <si>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</si>
  <si>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</si>
  <si>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</si>
  <si>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</si>
  <si>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</si>
  <si>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</si>
  <si>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</si>
  <si>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</si>
  <si>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</si>
  <si>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</si>
  <si>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</si>
  <si>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</si>
  <si>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</si>
  <si>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</si>
  <si>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</si>
  <si>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</si>
  <si>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</si>
  <si>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</si>
  <si>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</si>
  <si>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</si>
  <si>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</si>
  <si>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</si>
  <si>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</si>
  <si>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</si>
  <si>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</si>
  <si>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</si>
  <si>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</si>
  <si>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</si>
  <si>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</si>
  <si>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</si>
  <si>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</si>
  <si>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</si>
  <si>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</si>
  <si>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</si>
  <si>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</si>
  <si>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</si>
  <si>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</si>
  <si>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</si>
  <si>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</si>
  <si>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</si>
  <si>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</si>
  <si>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</si>
  <si>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</si>
  <si>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</si>
  <si>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</si>
  <si>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</si>
  <si>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</si>
  <si>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</si>
  <si>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</si>
  <si>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</si>
  <si>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</si>
  <si>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</si>
  <si>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</si>
  <si>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</si>
  <si>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</si>
  <si>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</si>
  <si>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</si>
  <si>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</si>
  <si>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</si>
  <si>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</si>
  <si>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</si>
  <si>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</si>
  <si>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</si>
  <si>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</si>
  <si>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</si>
  <si>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</si>
  <si>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</si>
  <si>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</si>
  <si>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</si>
  <si>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</si>
  <si>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</si>
  <si>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</si>
  <si>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</si>
  <si>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</si>
  <si>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</si>
  <si>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</si>
  <si>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</si>
  <si>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</si>
  <si>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</si>
  <si>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</si>
  <si>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</si>
  <si>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</si>
  <si>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</si>
  <si>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</si>
  <si>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</si>
  <si>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</si>
  <si>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</si>
  <si>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</si>
  <si>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</si>
  <si>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</si>
  <si>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</si>
  <si>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</si>
  <si>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</si>
  <si>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</si>
  <si>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</si>
  <si>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</si>
  <si>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</si>
  <si>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</si>
  <si>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</si>
  <si>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</si>
  <si>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</si>
  <si>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</si>
  <si>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</si>
  <si>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</si>
  <si>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</si>
  <si>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</si>
  <si>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</si>
  <si>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</si>
  <si>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</si>
  <si>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</si>
  <si>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</si>
  <si>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</si>
  <si>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</si>
  <si>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</si>
  <si>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</si>
  <si>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</si>
  <si>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</si>
  <si>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</si>
  <si>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</si>
  <si>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</si>
  <si>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</si>
  <si>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</si>
  <si>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</si>
  <si>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</si>
  <si>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</si>
  <si>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</si>
  <si>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</si>
  <si>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</si>
  <si>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</si>
  <si>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</si>
  <si>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</si>
  <si>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</si>
  <si>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</si>
  <si>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</si>
  <si>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</si>
  <si>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</si>
  <si>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</si>
  <si>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</si>
  <si>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</si>
  <si>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</si>
  <si>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</si>
  <si>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</si>
  <si>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</si>
  <si>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</si>
  <si>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</si>
  <si>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</si>
  <si>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</si>
  <si>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</si>
  <si>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</si>
  <si>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</si>
  <si>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</si>
  <si>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</si>
  <si>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</si>
  <si>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</si>
  <si>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</si>
  <si>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</si>
  <si>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</si>
  <si>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</si>
  <si>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</si>
  <si>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</si>
  <si>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</si>
  <si>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</si>
  <si>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</si>
  <si>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</si>
  <si>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</si>
  <si>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</si>
  <si>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</si>
  <si>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</si>
  <si>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</si>
  <si>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</si>
  <si>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</si>
  <si>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</si>
  <si>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</si>
  <si>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</si>
  <si>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</si>
  <si>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</si>
  <si>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</si>
  <si>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</si>
  <si>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</si>
  <si>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</si>
  <si>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</si>
  <si>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</si>
  <si>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</si>
  <si>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</si>
  <si>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</si>
  <si>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</si>
  <si>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</si>
  <si>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</si>
  <si>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</si>
  <si>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</si>
  <si>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</si>
  <si>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</si>
  <si>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</si>
  <si>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</si>
  <si>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</si>
  <si>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</si>
  <si>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</si>
  <si>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</si>
  <si>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</si>
  <si>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</si>
  <si>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</si>
  <si>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</si>
  <si>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</si>
  <si>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</si>
  <si>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</si>
  <si>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</si>
  <si>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</si>
  <si>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</si>
  <si>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</si>
  <si>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</si>
  <si>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</si>
  <si>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</si>
  <si>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</si>
  <si>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</si>
  <si>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</si>
  <si>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</si>
  <si>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</si>
  <si>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</si>
  <si>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</si>
  <si>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</si>
  <si>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</si>
  <si>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</si>
  <si>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</si>
  <si>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</si>
  <si>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</si>
  <si>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</si>
  <si>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</si>
  <si>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</si>
  <si>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</si>
  <si>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</si>
  <si>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</si>
  <si>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</si>
  <si>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</si>
  <si>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</si>
  <si>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</si>
  <si>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</si>
  <si>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</si>
  <si>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</si>
  <si>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</si>
  <si>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</si>
  <si>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</si>
  <si>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</si>
  <si>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</si>
  <si>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</si>
  <si>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</si>
  <si>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</si>
  <si>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</si>
  <si>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</si>
  <si>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</si>
  <si>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</si>
  <si>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</si>
  <si>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</si>
  <si>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</si>
  <si>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</si>
  <si>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</si>
  <si>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</si>
  <si>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</si>
  <si>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</si>
  <si>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</si>
  <si>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</si>
  <si>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</si>
  <si>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</si>
  <si>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</si>
  <si>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</si>
  <si>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</si>
  <si>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</si>
  <si>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</si>
  <si>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</si>
  <si>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</si>
  <si>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</si>
  <si>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</si>
  <si>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</si>
  <si>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</si>
  <si>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</si>
  <si>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</si>
  <si>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</si>
  <si>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</si>
  <si>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</si>
  <si>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</si>
  <si>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</si>
  <si>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</si>
  <si>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</si>
  <si>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</si>
  <si>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</si>
  <si>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</si>
  <si>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</si>
  <si>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</si>
  <si>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</si>
  <si>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</si>
  <si>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</si>
  <si>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</si>
  <si>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</si>
  <si>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</si>
  <si>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</si>
  <si>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</si>
  <si>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</si>
  <si>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</si>
  <si>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</si>
  <si>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</si>
  <si>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</si>
  <si>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</si>
  <si>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</si>
  <si>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</si>
  <si>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</si>
  <si>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</si>
  <si>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</si>
  <si>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</si>
  <si>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</si>
  <si>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</si>
  <si>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</si>
  <si>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</si>
  <si>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</si>
  <si>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</si>
  <si>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</si>
  <si>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</si>
  <si>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</si>
  <si>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</si>
  <si>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</si>
  <si>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</si>
  <si>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</si>
  <si>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</si>
  <si>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</si>
  <si>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</si>
  <si>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</si>
  <si>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</si>
  <si>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</si>
  <si>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</si>
  <si>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</si>
  <si>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</si>
  <si>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</si>
  <si>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</si>
  <si>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</si>
  <si>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</si>
  <si>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</si>
  <si>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</si>
  <si>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</si>
  <si>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</si>
  <si>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</si>
  <si>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</si>
  <si>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</si>
  <si>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</si>
  <si>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</si>
  <si>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</si>
  <si>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</si>
  <si>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</si>
  <si>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</si>
  <si>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</si>
  <si>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</si>
  <si>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</si>
  <si>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</si>
  <si>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</si>
  <si>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</si>
  <si>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</si>
  <si>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</si>
  <si>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</si>
  <si>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</si>
  <si>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</si>
  <si>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</si>
  <si>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</si>
  <si>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</si>
  <si>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</si>
  <si>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</si>
  <si>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</si>
  <si>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</si>
  <si>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</si>
  <si>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</si>
  <si>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</si>
  <si>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</si>
  <si>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</si>
  <si>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</si>
  <si>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</si>
  <si>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</si>
  <si>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</si>
  <si>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</si>
  <si>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</si>
  <si>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</si>
  <si>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</si>
  <si>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</si>
  <si>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</si>
  <si>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</si>
  <si>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</si>
  <si>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</si>
  <si>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</si>
  <si>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</si>
  <si>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</si>
  <si>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</si>
  <si>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</si>
  <si>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</si>
  <si>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</si>
  <si>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</si>
  <si>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</si>
  <si>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</si>
  <si>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</si>
  <si>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</si>
  <si>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</si>
  <si>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</si>
  <si>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</si>
  <si>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</si>
  <si>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</si>
  <si>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</si>
  <si>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</si>
  <si>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</si>
  <si>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</si>
  <si>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</si>
  <si>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</si>
  <si>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</si>
  <si>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</si>
  <si>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</si>
  <si>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</si>
  <si>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</si>
  <si>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</si>
  <si>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</si>
  <si>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</si>
  <si>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</si>
  <si>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</si>
  <si>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</si>
  <si>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</si>
  <si>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</si>
  <si>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</si>
  <si>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</si>
  <si>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</si>
  <si>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</si>
  <si>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</si>
  <si>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</si>
  <si>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</si>
  <si>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</si>
  <si>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</si>
  <si>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</si>
  <si>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</si>
  <si>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</si>
  <si>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</si>
  <si>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</si>
  <si>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</si>
  <si>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</si>
  <si>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</si>
  <si>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</si>
  <si>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</si>
  <si>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</si>
  <si>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</si>
  <si>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</si>
  <si>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</si>
  <si>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</si>
  <si>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</si>
  <si>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</si>
  <si>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</si>
  <si>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</si>
  <si>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</si>
  <si>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</si>
  <si>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</si>
  <si>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</si>
  <si>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</si>
  <si>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</si>
  <si>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</si>
  <si>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</si>
  <si>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</si>
  <si>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</si>
  <si>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</si>
  <si>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</si>
  <si>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</si>
  <si>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</si>
  <si>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</si>
  <si>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</si>
  <si>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</si>
  <si>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</si>
  <si>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</si>
  <si>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</si>
  <si>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</si>
  <si>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</si>
  <si>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</si>
  <si>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</si>
  <si>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</si>
  <si>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</si>
  <si>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</si>
  <si>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</si>
  <si>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</si>
  <si>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</si>
  <si>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</si>
  <si>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</si>
  <si>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</si>
  <si>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</si>
  <si>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</si>
  <si>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</si>
  <si>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</si>
  <si>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</si>
  <si>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</si>
  <si>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</si>
  <si>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</si>
  <si>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</si>
  <si>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</si>
  <si>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</si>
  <si>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</si>
  <si>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</si>
  <si>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</si>
  <si>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</si>
  <si>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</si>
  <si>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</si>
  <si>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</si>
  <si>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</si>
  <si>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</si>
  <si>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</si>
  <si>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</si>
  <si>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</si>
  <si>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</si>
  <si>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</si>
  <si>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</si>
  <si>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</si>
  <si>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</si>
  <si>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</si>
  <si>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</si>
  <si>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</si>
  <si>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</si>
  <si>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</si>
  <si>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</si>
  <si>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</si>
  <si>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</si>
  <si>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</si>
  <si>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</si>
  <si>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</si>
  <si>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</si>
  <si>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</si>
  <si>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</si>
  <si>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</si>
  <si>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</si>
  <si>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</si>
  <si>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</si>
  <si>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</si>
  <si>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</si>
  <si>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</si>
  <si>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</si>
  <si>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</si>
  <si>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</si>
  <si>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</si>
  <si>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</si>
  <si>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</si>
  <si>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</si>
  <si>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</si>
  <si>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</si>
  <si>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</si>
  <si>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</si>
  <si>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</si>
  <si>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</si>
  <si>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</si>
  <si>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</si>
  <si>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</si>
  <si>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</si>
  <si>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</si>
  <si>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</si>
  <si>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</si>
  <si>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</si>
  <si>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</si>
  <si>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</si>
  <si>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</si>
  <si>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</si>
  <si>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</si>
  <si>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</si>
  <si>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</si>
  <si>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</si>
  <si>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</si>
  <si>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</si>
  <si>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</si>
  <si>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</si>
  <si>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</si>
  <si>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</si>
  <si>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</si>
  <si>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</si>
  <si>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</si>
  <si>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</si>
  <si>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</si>
  <si>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</si>
  <si>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</si>
  <si>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</si>
  <si>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</si>
  <si>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</si>
  <si>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</si>
  <si>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</si>
  <si>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</si>
  <si>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</si>
  <si>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</si>
  <si>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</si>
  <si>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</si>
  <si>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</si>
  <si>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</si>
  <si>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</si>
  <si>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</si>
  <si>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</si>
  <si>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</si>
  <si>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</si>
  <si>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</si>
  <si>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</si>
  <si>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</si>
  <si>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</si>
  <si>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</si>
  <si>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</si>
  <si>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</si>
  <si>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</si>
  <si>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</si>
  <si>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</si>
  <si>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</si>
  <si>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</si>
  <si>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</si>
  <si>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</si>
  <si>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</si>
  <si>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</si>
  <si>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</si>
  <si>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</si>
  <si>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</si>
  <si>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</si>
  <si>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</si>
  <si>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</si>
  <si>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</si>
  <si>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</si>
  <si>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</si>
  <si>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</si>
  <si>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</si>
  <si>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</si>
  <si>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</si>
  <si>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</si>
  <si>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</si>
  <si>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</si>
  <si>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</si>
  <si>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</si>
  <si>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</si>
  <si>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</si>
  <si>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</si>
  <si>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</si>
  <si>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</si>
  <si>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</si>
  <si>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</si>
  <si>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</si>
  <si>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</si>
  <si>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</si>
  <si>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</si>
  <si>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</si>
  <si>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</si>
  <si>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</si>
  <si>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</si>
  <si>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</si>
  <si>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</si>
  <si>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</si>
  <si>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</si>
  <si>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</si>
  <si>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</si>
  <si>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</si>
  <si>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</si>
  <si>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</si>
  <si>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</si>
  <si>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</si>
  <si>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</si>
  <si>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</si>
  <si>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</si>
  <si>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</si>
  <si>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</si>
  <si>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</si>
  <si>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</si>
  <si>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</si>
  <si>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</si>
  <si>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</si>
  <si>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</si>
  <si>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</si>
  <si>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</si>
  <si>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</si>
  <si>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</si>
  <si>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</si>
  <si>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</si>
  <si>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</si>
  <si>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</si>
  <si>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</si>
  <si>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</si>
  <si>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</si>
  <si>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</si>
  <si>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</si>
  <si>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</si>
  <si>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</si>
  <si>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</si>
  <si>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</si>
  <si>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</si>
  <si>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</si>
  <si>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</si>
  <si>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</si>
  <si>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</si>
  <si>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</si>
  <si>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</si>
  <si>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</si>
  <si>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</si>
  <si>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</si>
  <si>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</si>
  <si>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</si>
  <si>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</si>
  <si>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</si>
  <si>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</si>
  <si>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</si>
  <si>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</si>
  <si>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</si>
  <si>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</si>
  <si>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</si>
  <si>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</si>
  <si>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</si>
  <si>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</si>
  <si>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</si>
  <si>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</si>
  <si>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</si>
  <si>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</si>
  <si>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</si>
  <si>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</si>
  <si>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</si>
  <si>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</si>
  <si>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</si>
  <si>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</si>
  <si>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</si>
  <si>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</si>
  <si>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</si>
  <si>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</si>
  <si>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</si>
  <si>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</si>
  <si>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</si>
  <si>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</si>
  <si>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</si>
  <si>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</si>
  <si>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</si>
  <si>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</si>
  <si>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</si>
  <si>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</si>
  <si>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</si>
  <si>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</si>
  <si>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</si>
  <si>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</si>
  <si>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</si>
  <si>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</si>
  <si>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</si>
  <si>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</si>
  <si>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</si>
  <si>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</si>
  <si>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</si>
  <si>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</si>
  <si>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</si>
  <si>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</si>
  <si>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</si>
  <si>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</si>
  <si>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</si>
  <si>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</si>
  <si>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</si>
  <si>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</si>
  <si>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</si>
  <si>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</si>
  <si>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</si>
  <si>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</si>
  <si>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</si>
  <si>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</si>
  <si>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</si>
  <si>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</si>
  <si>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</si>
  <si>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</si>
  <si>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</si>
  <si>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</si>
  <si>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</si>
  <si>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</si>
  <si>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</si>
  <si>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</si>
  <si>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</si>
  <si>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</si>
  <si>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</si>
  <si>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</si>
  <si>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</si>
  <si>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</si>
  <si>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</si>
  <si>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</si>
  <si>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</si>
  <si>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</si>
  <si>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</si>
  <si>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</si>
  <si>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</si>
  <si>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</si>
  <si>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</si>
  <si>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</si>
  <si>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</si>
  <si>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</si>
  <si>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</si>
  <si>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</si>
  <si>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</si>
  <si>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</si>
  <si>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</si>
  <si>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</si>
  <si>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</si>
  <si>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</si>
  <si>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</si>
  <si>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</si>
  <si>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</si>
  <si>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</si>
  <si>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</si>
  <si>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</si>
  <si>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</si>
  <si>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</si>
  <si>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</si>
  <si>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</si>
  <si>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</si>
  <si>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</si>
  <si>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</si>
  <si>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</si>
  <si>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</si>
  <si>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</si>
  <si>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</si>
  <si>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</si>
  <si>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</si>
  <si>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</si>
  <si>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</si>
  <si>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</si>
  <si>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</si>
  <si>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</si>
  <si>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</si>
  <si>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</si>
  <si>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</si>
  <si>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</si>
  <si>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</si>
  <si>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</si>
  <si>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</si>
  <si>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</si>
  <si>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</si>
  <si>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</si>
  <si>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</si>
  <si>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</si>
  <si>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</si>
  <si>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</si>
  <si>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</si>
  <si>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</si>
  <si>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</si>
  <si>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</si>
  <si>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</si>
  <si>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</si>
  <si>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</si>
  <si>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</si>
  <si>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</si>
  <si>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</si>
  <si>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</si>
  <si>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</si>
  <si>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</si>
  <si>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</si>
  <si>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</si>
  <si>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</si>
  <si>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</si>
  <si>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</si>
  <si>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</si>
  <si>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</si>
  <si>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</si>
  <si>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</si>
  <si>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</si>
  <si>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</si>
  <si>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</si>
  <si>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</si>
  <si>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</si>
  <si>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</si>
  <si>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</si>
  <si>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</si>
  <si>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</si>
  <si>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</si>
  <si>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</si>
  <si>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</si>
  <si>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</si>
  <si>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</si>
  <si>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</si>
  <si>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</si>
  <si>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</si>
  <si>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</si>
  <si>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</si>
  <si>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</si>
  <si>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</si>
  <si>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</si>
  <si>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</si>
  <si>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</si>
  <si>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</si>
  <si>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</si>
  <si>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</si>
  <si>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</si>
  <si>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</si>
  <si>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</si>
  <si>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</si>
  <si>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</si>
  <si>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</si>
  <si>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</si>
  <si>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</si>
  <si>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</si>
  <si>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</si>
  <si>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</si>
  <si>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</si>
  <si>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</si>
  <si>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</si>
  <si>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</si>
  <si>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</si>
  <si>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</si>
  <si>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</si>
  <si>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</si>
  <si>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</si>
  <si>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</si>
  <si>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</si>
  <si>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</si>
  <si>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</si>
  <si>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</si>
  <si>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</si>
  <si>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</si>
  <si>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</si>
  <si>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</si>
  <si>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</si>
  <si>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</si>
  <si>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</si>
  <si>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</si>
  <si>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</si>
  <si>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</si>
  <si>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</si>
  <si>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</si>
  <si>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</si>
  <si>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</si>
  <si>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</si>
  <si>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</si>
  <si>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</si>
  <si>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</si>
  <si>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</si>
  <si>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</si>
  <si>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</si>
  <si>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</si>
  <si>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</si>
  <si>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</si>
  <si>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</si>
  <si>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</si>
  <si>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</si>
  <si>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</si>
  <si>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</si>
  <si>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</si>
  <si>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</si>
  <si>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</si>
  <si>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</si>
  <si>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</si>
  <si>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</si>
  <si>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</si>
  <si>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</si>
  <si>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</si>
  <si>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</si>
  <si>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</si>
  <si>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</si>
  <si>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</si>
  <si>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</si>
  <si>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</si>
  <si>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</si>
  <si>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</si>
  <si>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</si>
  <si>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</si>
  <si>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</si>
  <si>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</si>
  <si>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</si>
  <si>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</si>
  <si>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</si>
  <si>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</si>
  <si>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</si>
  <si>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</si>
  <si>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</si>
  <si>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</si>
  <si>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</si>
  <si>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</si>
  <si>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</si>
  <si>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</si>
  <si>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</si>
  <si>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</si>
  <si>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</si>
  <si>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</si>
  <si>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</si>
  <si>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</si>
  <si>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</si>
  <si>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</si>
  <si>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</si>
  <si>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</si>
  <si>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</si>
  <si>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</si>
  <si>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</si>
  <si>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</si>
  <si>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</si>
  <si>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</si>
  <si>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</si>
  <si>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</si>
  <si>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</si>
  <si>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</si>
  <si>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</si>
  <si>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</si>
  <si>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</si>
  <si>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</si>
  <si>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</si>
  <si>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</si>
  <si>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</si>
  <si>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</si>
  <si>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</si>
  <si>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</si>
  <si>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</si>
  <si>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</si>
  <si>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</si>
  <si>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</si>
  <si>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</si>
  <si>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</si>
  <si>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</si>
  <si>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</si>
  <si>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</si>
  <si>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</si>
  <si>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</si>
  <si>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</si>
  <si>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</si>
  <si>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</si>
  <si>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</si>
  <si>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</si>
  <si>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</si>
  <si>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</si>
  <si>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</si>
  <si>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</si>
  <si>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</si>
  <si>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</si>
  <si>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</si>
  <si>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</si>
  <si>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</si>
  <si>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</si>
  <si>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</si>
  <si>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</si>
  <si>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</si>
  <si>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</si>
  <si>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</si>
  <si>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</si>
  <si>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</si>
  <si>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</si>
  <si>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</si>
  <si>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</si>
  <si>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</si>
  <si>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</si>
  <si>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</si>
  <si>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</si>
  <si>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</si>
  <si>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</si>
  <si>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</si>
  <si>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</si>
  <si>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</si>
  <si>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</si>
  <si>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</si>
  <si>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</si>
  <si>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</si>
  <si>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</si>
  <si>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</si>
  <si>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</si>
  <si>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</si>
  <si>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</si>
  <si>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</si>
  <si>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</si>
  <si>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</si>
  <si>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</si>
  <si>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</si>
  <si>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</si>
  <si>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</si>
  <si>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</si>
  <si>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</si>
  <si>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</si>
  <si>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</si>
  <si>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</si>
  <si>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</si>
  <si>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</si>
  <si>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</si>
  <si>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</si>
  <si>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</si>
  <si>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</si>
  <si>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</si>
  <si>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</si>
  <si>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</si>
  <si>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</si>
  <si>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</si>
  <si>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</si>
  <si>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</si>
  <si>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</si>
  <si>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</si>
  <si>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</si>
  <si>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</si>
  <si>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</si>
  <si>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</si>
  <si>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</si>
  <si>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</si>
  <si>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</si>
  <si>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</si>
  <si>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</si>
  <si>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</si>
  <si>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</si>
  <si>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</si>
  <si>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</si>
  <si>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</si>
  <si>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</si>
  <si>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</si>
  <si>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</si>
  <si>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</si>
  <si>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</si>
  <si>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</si>
  <si>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</si>
  <si>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</si>
  <si>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</si>
  <si>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</si>
  <si>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</si>
  <si>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</si>
  <si>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</si>
  <si>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</si>
  <si>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</si>
  <si>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</si>
  <si>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</si>
  <si>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</si>
  <si>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</si>
  <si>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</si>
  <si>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</si>
  <si>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</si>
  <si>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</si>
  <si>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</si>
  <si>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</si>
  <si>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</si>
  <si>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</si>
  <si>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</si>
  <si>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</si>
  <si>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</si>
  <si>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</si>
  <si>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</si>
  <si>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</si>
  <si>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</si>
  <si>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</si>
  <si>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</si>
  <si>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</si>
  <si>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</si>
  <si>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</si>
  <si>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</si>
  <si>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</si>
  <si>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</si>
  <si>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</si>
  <si>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</si>
  <si>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</si>
  <si>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</si>
  <si>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</si>
  <si>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</si>
  <si>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</si>
  <si>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</si>
  <si>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</si>
  <si>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</si>
  <si>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</si>
  <si>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</si>
  <si>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</si>
  <si>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</si>
  <si>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</si>
  <si>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</si>
  <si>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</si>
  <si>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</si>
  <si>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</si>
  <si>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</si>
  <si>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</si>
  <si>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</si>
  <si>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</si>
  <si>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</si>
  <si>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</si>
  <si>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</si>
  <si>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</si>
  <si>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</si>
  <si>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</si>
  <si>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</si>
  <si>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</si>
  <si>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</si>
  <si>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</si>
  <si>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</si>
  <si>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</si>
  <si>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</si>
  <si>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</si>
  <si>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</si>
  <si>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</si>
  <si>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</si>
  <si>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</si>
  <si>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</si>
  <si>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</si>
  <si>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</si>
  <si>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</si>
  <si>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</si>
  <si>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</si>
  <si>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</si>
  <si>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</si>
  <si>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</si>
  <si>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</si>
  <si>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</si>
  <si>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</si>
  <si>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</si>
  <si>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</si>
  <si>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</si>
  <si>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</si>
  <si>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</si>
  <si>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</si>
  <si>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</si>
  <si>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</si>
  <si>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</si>
  <si>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</si>
  <si>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</si>
  <si>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</si>
  <si>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</si>
  <si>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</si>
  <si>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</si>
  <si>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</si>
  <si>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</si>
  <si>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</si>
  <si>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</si>
  <si>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</si>
  <si>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</si>
  <si>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</si>
  <si>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</si>
  <si>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</si>
  <si>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</si>
  <si>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</si>
  <si>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</si>
  <si>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</si>
  <si>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</si>
  <si>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</si>
  <si>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</si>
  <si>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</si>
  <si>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</si>
  <si>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</si>
  <si>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</si>
  <si>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</si>
  <si>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</si>
  <si>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</si>
  <si>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</si>
  <si>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</si>
  <si>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</si>
  <si>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</si>
  <si>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</si>
  <si>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</si>
  <si>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</si>
  <si>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</si>
  <si>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</si>
  <si>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</si>
  <si>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</si>
  <si>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</si>
  <si>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</si>
  <si>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</si>
  <si>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</si>
  <si>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</si>
  <si>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</si>
  <si>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</si>
  <si>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</si>
  <si>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</si>
  <si>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</si>
  <si>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</si>
  <si>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</si>
  <si>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</si>
  <si>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</si>
  <si>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</si>
  <si>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</si>
  <si>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</si>
  <si>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</si>
  <si>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</si>
  <si>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</si>
  <si>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</si>
  <si>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</si>
  <si>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</si>
  <si>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</si>
  <si>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</si>
  <si>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</si>
  <si>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</si>
  <si>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</si>
  <si>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</si>
  <si>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</si>
  <si>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</si>
  <si>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</si>
  <si>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</si>
  <si>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</si>
  <si>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</si>
  <si>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</si>
  <si>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</si>
  <si>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</si>
  <si>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</si>
  <si>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</si>
  <si>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</si>
  <si>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</si>
  <si>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</si>
  <si>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</si>
  <si>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</si>
  <si>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</si>
  <si>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</si>
  <si>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</si>
  <si>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</si>
  <si>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</si>
  <si>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</si>
  <si>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</si>
  <si>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</si>
  <si>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</si>
  <si>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</si>
  <si>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</si>
  <si>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</si>
  <si>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</si>
  <si>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</si>
  <si>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</si>
  <si>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</si>
  <si>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</si>
  <si>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</si>
  <si>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</si>
  <si>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</si>
  <si>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</si>
  <si>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</si>
  <si>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</si>
  <si>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</si>
  <si>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</si>
  <si>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</si>
  <si>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</si>
  <si>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</si>
  <si>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</si>
  <si>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</si>
  <si>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</si>
  <si>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</si>
  <si>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</si>
  <si>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</si>
  <si>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</si>
  <si>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</si>
  <si>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</si>
  <si>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</si>
  <si>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</si>
  <si>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</si>
  <si>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</si>
  <si>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</si>
  <si>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</si>
  <si>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</si>
  <si>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</si>
  <si>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</si>
  <si>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</si>
  <si>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</si>
  <si>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</si>
  <si>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</si>
  <si>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</si>
  <si>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</si>
  <si>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</si>
  <si>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</si>
  <si>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</si>
  <si>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</si>
  <si>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</si>
  <si>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</si>
  <si>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</si>
  <si>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</si>
  <si>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</si>
  <si>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</si>
  <si>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</si>
  <si>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</si>
  <si>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</si>
  <si>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</si>
  <si>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</si>
  <si>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</si>
  <si>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</si>
  <si>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</si>
  <si>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</si>
  <si>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</si>
  <si>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</si>
  <si>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</si>
  <si>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</si>
  <si>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</si>
  <si>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</si>
  <si>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</si>
  <si>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</si>
  <si>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</si>
  <si>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</si>
  <si>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</si>
  <si>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</si>
  <si>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</si>
  <si>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</si>
  <si>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</si>
  <si>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</si>
  <si>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</si>
  <si>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</si>
  <si>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</si>
  <si>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</si>
  <si>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</si>
  <si>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</si>
  <si>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</si>
  <si>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</si>
  <si>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</si>
  <si>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</si>
  <si>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</si>
  <si>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</si>
  <si>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</si>
  <si>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</si>
  <si>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</si>
  <si>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</si>
  <si>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</si>
  <si>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</si>
  <si>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</si>
  <si>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</si>
  <si>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</si>
  <si>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</si>
  <si>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</si>
  <si>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</si>
  <si>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</si>
  <si>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</si>
  <si>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</si>
  <si>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</si>
  <si>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</si>
  <si>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</si>
  <si>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</si>
  <si>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</si>
  <si>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</si>
  <si>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</si>
  <si>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</si>
  <si>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</si>
  <si>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</si>
  <si>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</si>
  <si>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</si>
  <si>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</si>
  <si>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</si>
  <si>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</si>
  <si>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</si>
  <si>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</si>
  <si>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</si>
  <si>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</si>
  <si>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</si>
  <si>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</si>
  <si>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</si>
  <si>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</si>
  <si>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</si>
  <si>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</si>
  <si>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</si>
  <si>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</si>
  <si>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</si>
  <si>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</si>
  <si>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</si>
  <si>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</si>
  <si>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</si>
  <si>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</si>
  <si>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</si>
  <si>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</si>
  <si>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</si>
  <si>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</si>
  <si>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</si>
  <si>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</si>
  <si>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</si>
  <si>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</si>
  <si>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</si>
  <si>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</si>
  <si>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</si>
  <si>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</si>
  <si>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</si>
  <si>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</si>
  <si>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</si>
  <si>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</si>
  <si>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</si>
  <si>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</si>
  <si>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</si>
  <si>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</si>
  <si>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</si>
  <si>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</si>
  <si>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</si>
  <si>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</si>
  <si>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</si>
  <si>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</si>
  <si>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</si>
  <si>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</si>
  <si>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</si>
  <si>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</si>
  <si>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</si>
  <si>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</si>
  <si>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</si>
  <si>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</si>
  <si>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</si>
  <si>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</si>
  <si>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</si>
  <si>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</si>
  <si>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</si>
  <si>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</si>
  <si>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</si>
  <si>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</si>
  <si>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</si>
  <si>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</si>
  <si>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</si>
  <si>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</si>
  <si>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</si>
  <si>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</si>
  <si>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</si>
  <si>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</si>
  <si>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</si>
  <si>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</si>
  <si>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</si>
  <si>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</si>
  <si>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</si>
  <si>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</si>
  <si>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</si>
  <si>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</si>
  <si>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</si>
  <si>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</si>
  <si>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</si>
  <si>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</si>
  <si>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</si>
  <si>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</si>
  <si>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</si>
  <si>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</si>
  <si>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</si>
  <si>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</si>
  <si>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</si>
  <si>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</si>
  <si>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</si>
  <si>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</si>
  <si>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</si>
  <si>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</si>
  <si>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</si>
  <si>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</si>
  <si>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</si>
  <si>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</si>
  <si>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</si>
  <si>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</si>
  <si>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</si>
  <si>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</si>
  <si>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</si>
  <si>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</si>
  <si>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</si>
  <si>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</si>
  <si>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</si>
  <si>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</si>
  <si>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</si>
  <si>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</si>
  <si>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</si>
  <si>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</si>
  <si>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</si>
  <si>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</si>
  <si>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</si>
  <si>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</si>
  <si>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</si>
  <si>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</si>
  <si>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</si>
  <si>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</si>
  <si>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</si>
  <si>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</si>
  <si>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</si>
  <si>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</si>
  <si>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</si>
  <si>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</si>
  <si>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</si>
  <si>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</si>
  <si>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</si>
  <si>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</si>
  <si>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</si>
  <si>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</si>
  <si>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</si>
  <si>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</si>
  <si>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</si>
  <si>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</si>
  <si>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</si>
  <si>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</si>
  <si>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</si>
  <si>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</si>
  <si>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</si>
  <si>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</si>
  <si>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</si>
  <si>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</si>
  <si>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</si>
  <si>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</si>
  <si>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</si>
  <si>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</si>
  <si>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</si>
  <si>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</si>
  <si>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</si>
  <si>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</si>
  <si>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</si>
  <si>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</si>
  <si>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</si>
  <si>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</si>
  <si>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</si>
  <si>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</si>
  <si>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</si>
  <si>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</si>
  <si>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</si>
  <si>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</si>
  <si>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</si>
  <si>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</si>
  <si>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</si>
  <si>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</si>
  <si>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</si>
  <si>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</si>
  <si>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</si>
  <si>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</si>
  <si>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</si>
  <si>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</si>
  <si>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</si>
  <si>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</si>
  <si>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</si>
  <si>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</si>
  <si>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</si>
  <si>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</si>
  <si>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</si>
  <si>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</si>
  <si>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</si>
  <si>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</si>
  <si>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</si>
  <si>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</si>
  <si>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</si>
  <si>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</si>
  <si>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</si>
  <si>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</si>
  <si>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</si>
  <si>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</si>
  <si>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</si>
  <si>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</si>
  <si>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</si>
  <si>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</si>
  <si>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</si>
  <si>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</si>
  <si>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</si>
  <si>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</si>
  <si>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</si>
  <si>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</si>
  <si>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</si>
  <si>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</si>
  <si>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</si>
  <si>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</si>
  <si>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</si>
  <si>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</si>
  <si>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</si>
  <si>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</si>
  <si>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</si>
  <si>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</si>
  <si>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</si>
  <si>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</si>
  <si>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</si>
  <si>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</si>
  <si>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</si>
  <si>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</si>
  <si>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</si>
  <si>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</si>
  <si>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</si>
  <si>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</si>
  <si>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</si>
  <si>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</si>
  <si>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</si>
  <si>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</si>
  <si>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</si>
  <si>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</si>
  <si>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</si>
  <si>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</si>
  <si>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</si>
  <si>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</si>
  <si>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</si>
  <si>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</si>
  <si>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</si>
  <si>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</si>
  <si>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</si>
  <si>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</si>
  <si>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</si>
  <si>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</si>
  <si>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</si>
  <si>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</si>
  <si>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</si>
  <si>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</si>
  <si>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</si>
  <si>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</si>
  <si>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</si>
  <si>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</si>
  <si>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</si>
  <si>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</si>
  <si>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</si>
  <si>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</si>
  <si>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</si>
  <si>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</si>
  <si>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</si>
  <si>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</si>
  <si>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</si>
  <si>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</si>
  <si>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</si>
  <si>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</si>
  <si>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</si>
  <si>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</si>
  <si>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</si>
  <si>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</si>
  <si>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</si>
  <si>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</si>
  <si>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</si>
  <si>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</si>
  <si>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</si>
  <si>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</si>
  <si>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</si>
  <si>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</si>
  <si>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</si>
  <si>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</si>
  <si>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</si>
  <si>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</si>
  <si>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</si>
  <si>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</si>
  <si>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</si>
  <si>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</si>
  <si>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</si>
  <si>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</si>
  <si>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</si>
  <si>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</si>
  <si>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</si>
  <si>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</si>
  <si>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</si>
  <si>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</si>
  <si>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</si>
  <si>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</si>
  <si>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</si>
  <si>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</si>
  <si>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</si>
  <si>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</si>
  <si>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</si>
  <si>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</si>
  <si>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</si>
  <si>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</si>
  <si>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</si>
  <si>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</si>
  <si>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</si>
  <si>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</si>
  <si>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</si>
  <si>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</si>
  <si>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</si>
  <si>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</si>
  <si>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</si>
  <si>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</si>
  <si>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</si>
  <si>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</si>
  <si>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</si>
  <si>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</si>
  <si>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</si>
  <si>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</si>
  <si>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</si>
  <si>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</si>
  <si>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</si>
  <si>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</si>
  <si>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</si>
  <si>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</si>
  <si>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</si>
  <si>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</si>
  <si>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</si>
  <si>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</si>
  <si>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</si>
  <si>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</si>
  <si>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</si>
  <si>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</si>
  <si>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</si>
  <si>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</si>
  <si>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</si>
  <si>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</si>
  <si>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</si>
  <si>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</si>
  <si>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</si>
  <si>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</si>
  <si>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</si>
  <si>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</si>
  <si>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</si>
  <si>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</si>
  <si>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</si>
  <si>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</si>
  <si>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</si>
  <si>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</si>
  <si>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</si>
  <si>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</si>
  <si>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</si>
  <si>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</si>
  <si>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</si>
  <si>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</si>
  <si>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</si>
  <si>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</si>
  <si>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</si>
  <si>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</si>
  <si>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</si>
  <si>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</si>
  <si>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</si>
  <si>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</si>
  <si>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</si>
  <si>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</si>
  <si>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</si>
  <si>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</si>
  <si>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</si>
  <si>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</si>
  <si>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</si>
  <si>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</si>
  <si>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</si>
  <si>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</si>
  <si>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</si>
  <si>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</si>
  <si>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</si>
  <si>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</si>
  <si>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</si>
  <si>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</si>
  <si>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</si>
  <si>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</si>
  <si>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</si>
  <si>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</si>
  <si>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</si>
  <si>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</si>
  <si>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</si>
  <si>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</si>
  <si>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</si>
  <si>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</si>
  <si>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</si>
  <si>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</si>
  <si>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</si>
  <si>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</si>
  <si>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</si>
  <si>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</si>
  <si>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</si>
  <si>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</si>
  <si>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</si>
  <si>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</si>
  <si>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</si>
  <si>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</si>
  <si>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</si>
  <si>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</si>
  <si>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</si>
  <si>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</si>
  <si>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</si>
  <si>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</si>
  <si>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</si>
  <si>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</si>
  <si>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</si>
  <si>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</si>
  <si>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</si>
  <si>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</si>
  <si>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</si>
  <si>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</si>
  <si>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</si>
  <si>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</si>
  <si>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</si>
  <si>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</si>
  <si>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</si>
  <si>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</si>
  <si>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</si>
  <si>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</si>
  <si>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</si>
  <si>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</si>
  <si>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</si>
  <si>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</si>
  <si>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</si>
  <si>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</si>
  <si>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</si>
  <si>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</si>
  <si>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</si>
  <si>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</si>
  <si>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</si>
  <si>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</si>
  <si>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</si>
  <si>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</si>
  <si>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</si>
  <si>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</si>
  <si>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</si>
  <si>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</si>
  <si>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</si>
  <si>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</si>
  <si>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</si>
  <si>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</si>
  <si>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</si>
  <si>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</si>
  <si>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</si>
  <si>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</si>
  <si>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</si>
  <si>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</si>
  <si>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</si>
  <si>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</si>
  <si>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</si>
  <si>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</si>
  <si>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</si>
  <si>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</si>
  <si>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</si>
  <si>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</si>
  <si>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</si>
  <si>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</si>
  <si>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</si>
  <si>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</si>
  <si>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</si>
  <si>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</si>
  <si>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</si>
  <si>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</si>
  <si>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</si>
  <si>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</si>
  <si>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</si>
  <si>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</si>
  <si>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</si>
  <si>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</si>
  <si>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</si>
  <si>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</si>
  <si>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</si>
  <si>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</si>
  <si>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</si>
  <si>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</si>
  <si>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</si>
  <si>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</si>
  <si>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</si>
  <si>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</si>
  <si>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</si>
  <si>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</si>
  <si>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</si>
  <si>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</si>
  <si>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</si>
  <si>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</si>
  <si>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</si>
  <si>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</si>
  <si>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</si>
  <si>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</si>
  <si>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</si>
  <si>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</si>
  <si>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</si>
  <si>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</si>
  <si>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</si>
  <si>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</si>
  <si>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</si>
  <si>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</si>
  <si>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</si>
  <si>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</si>
  <si>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</si>
  <si>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</si>
  <si>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</si>
  <si>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</si>
  <si>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</si>
  <si>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</si>
  <si>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</si>
  <si>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</si>
  <si>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</si>
  <si>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</si>
  <si>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</si>
  <si>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</si>
  <si>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</si>
  <si>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</si>
  <si>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</si>
  <si>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</si>
  <si>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</si>
  <si>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</si>
  <si>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</si>
  <si>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</si>
  <si>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</si>
  <si>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</si>
  <si>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</si>
  <si>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</si>
  <si>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</si>
  <si>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</si>
  <si>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</si>
  <si>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</si>
  <si>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</si>
  <si>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</si>
  <si>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</si>
  <si>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</si>
  <si>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</si>
  <si>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</si>
  <si>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</si>
  <si>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</si>
  <si>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</si>
  <si>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</si>
  <si>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</si>
  <si>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</si>
  <si>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</si>
  <si>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</si>
  <si>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</si>
  <si>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</si>
  <si>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</si>
  <si>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</si>
  <si>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</si>
  <si>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</si>
  <si>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</si>
  <si>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</si>
  <si>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</si>
  <si>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</si>
  <si>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</si>
  <si>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</si>
  <si>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</si>
  <si>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</si>
  <si>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</si>
  <si>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</si>
  <si>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</si>
  <si>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</si>
  <si>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</si>
  <si>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</si>
  <si>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</si>
  <si>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</si>
  <si>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</si>
  <si>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</si>
  <si>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</si>
  <si>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</si>
  <si>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</si>
  <si>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</si>
  <si>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</si>
  <si>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</si>
  <si>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</si>
  <si>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</si>
  <si>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</si>
  <si>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</si>
  <si>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</si>
  <si>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</si>
  <si>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</si>
  <si>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</si>
  <si>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</si>
  <si>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</si>
  <si>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</si>
  <si>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</si>
  <si>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</si>
  <si>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</si>
  <si>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</si>
  <si>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</si>
  <si>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</si>
  <si>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</si>
  <si>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</si>
  <si>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</si>
  <si>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</si>
  <si>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</si>
  <si>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</si>
  <si>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</si>
  <si>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</si>
  <si>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</si>
  <si>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</si>
  <si>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</si>
  <si>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</si>
  <si>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</si>
  <si>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</si>
  <si>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</si>
  <si>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</si>
  <si>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</si>
  <si>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</si>
  <si>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</si>
  <si>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</si>
  <si>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</si>
  <si>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</si>
  <si>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</si>
  <si>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</si>
  <si>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</si>
  <si>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</si>
  <si>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</si>
  <si>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</si>
  <si>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</si>
  <si>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</si>
  <si>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</si>
  <si>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</si>
  <si>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</si>
  <si>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</si>
  <si>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</si>
  <si>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</si>
  <si>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</si>
  <si>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</si>
  <si>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</si>
  <si>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</si>
  <si>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</si>
  <si>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</si>
  <si>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</si>
  <si>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</si>
  <si>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</si>
  <si>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</si>
  <si>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</si>
  <si>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</si>
  <si>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</si>
  <si>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</si>
  <si>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</si>
  <si>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</si>
  <si>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</si>
  <si>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</si>
  <si>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</si>
  <si>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</si>
  <si>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</si>
  <si>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</si>
  <si>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</si>
  <si>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</si>
  <si>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</si>
  <si>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</si>
  <si>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</si>
  <si>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</si>
  <si>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</si>
  <si>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</si>
  <si>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</si>
  <si>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</si>
  <si>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</si>
  <si>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</si>
  <si>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</si>
  <si>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</si>
  <si>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</si>
  <si>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</si>
  <si>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</si>
  <si>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</si>
  <si>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</si>
  <si>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</si>
  <si>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</si>
  <si>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</si>
  <si>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</si>
  <si>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</si>
  <si>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</si>
  <si>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</si>
  <si>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</si>
  <si>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</si>
  <si>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</si>
  <si>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</si>
  <si>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</si>
  <si>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</si>
  <si>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</si>
  <si>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</si>
  <si>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</si>
  <si>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</si>
  <si>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</si>
  <si>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</si>
  <si>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</si>
  <si>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</si>
  <si>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</si>
  <si>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</si>
  <si>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</si>
  <si>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</si>
  <si>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</si>
  <si>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</si>
  <si>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</si>
  <si>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</si>
  <si>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</si>
  <si>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</si>
  <si>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</si>
  <si>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</si>
  <si>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</si>
  <si>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</si>
  <si>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</si>
  <si>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</si>
  <si>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</si>
  <si>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</si>
  <si>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</si>
  <si>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</si>
  <si>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</si>
  <si>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</si>
  <si>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</si>
  <si>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</si>
  <si>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</si>
  <si>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</si>
  <si>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</si>
  <si>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</si>
  <si>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</si>
  <si>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</si>
  <si>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</si>
  <si>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</si>
  <si>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</si>
  <si>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</si>
  <si>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</si>
  <si>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</si>
  <si>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</si>
  <si>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</si>
  <si>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</si>
  <si>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</si>
  <si>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</si>
  <si>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</si>
  <si>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</si>
  <si>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</si>
  <si>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</si>
  <si>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</si>
  <si>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</si>
  <si>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</si>
  <si>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</si>
  <si>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</si>
  <si>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</si>
  <si>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</si>
  <si>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</si>
  <si>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</si>
  <si>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</si>
  <si>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</si>
  <si>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</si>
  <si>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</si>
  <si>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</si>
  <si>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</si>
  <si>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</si>
  <si>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</si>
  <si>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</si>
  <si>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</si>
  <si>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</si>
  <si>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</si>
  <si>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</si>
  <si>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</si>
  <si>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</si>
  <si>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</si>
  <si>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</si>
  <si>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</si>
  <si>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</si>
  <si>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</si>
  <si>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</si>
  <si>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</si>
  <si>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</si>
  <si>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</si>
  <si>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</si>
  <si>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</si>
  <si>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</si>
  <si>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</si>
  <si>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</si>
  <si>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</si>
  <si>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</si>
  <si>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</si>
  <si>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</si>
  <si>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</si>
  <si>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</si>
  <si>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</si>
  <si>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</si>
  <si>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</si>
  <si>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</si>
  <si>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</si>
  <si>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</si>
  <si>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</si>
  <si>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</si>
  <si>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</si>
  <si>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</si>
  <si>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</si>
  <si>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</si>
  <si>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</si>
  <si>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</si>
  <si>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</si>
  <si>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</si>
  <si>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</si>
  <si>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</si>
  <si>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</si>
  <si>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</si>
  <si>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</si>
  <si>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</si>
  <si>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</si>
  <si>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</si>
  <si>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</si>
  <si>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</si>
  <si>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</si>
  <si>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</si>
  <si>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</si>
  <si>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</si>
  <si>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</si>
  <si>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</si>
  <si>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</si>
  <si>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</si>
  <si>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</si>
  <si>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</si>
  <si>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</si>
  <si>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</si>
  <si>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</si>
  <si>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</si>
  <si>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</si>
  <si>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</si>
  <si>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</si>
  <si>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</si>
  <si>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</si>
  <si>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</si>
  <si>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</si>
  <si>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</si>
  <si>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</si>
  <si>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</si>
  <si>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</si>
  <si>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</si>
  <si>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</si>
  <si>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</si>
  <si>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</si>
  <si>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</si>
  <si>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</si>
  <si>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</si>
  <si>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</si>
  <si>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</si>
  <si>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</si>
  <si>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</si>
  <si>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</si>
  <si>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</si>
  <si>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</si>
  <si>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</si>
  <si>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</si>
  <si>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</si>
  <si>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</si>
  <si>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</si>
  <si>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</si>
  <si>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</si>
  <si>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</si>
  <si>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</si>
  <si>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</si>
  <si>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</si>
  <si>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</si>
  <si>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</si>
  <si>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</si>
  <si>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</si>
  <si>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</si>
  <si>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</si>
  <si>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</si>
  <si>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</si>
  <si>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</si>
  <si>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</si>
  <si>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</si>
  <si>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</si>
  <si>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</si>
  <si>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</si>
  <si>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</si>
  <si>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</si>
  <si>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</si>
  <si>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</si>
  <si>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</si>
  <si>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</si>
  <si>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</si>
  <si>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</si>
  <si>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</si>
  <si>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</si>
  <si>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</si>
  <si>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</si>
  <si>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</si>
  <si>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</si>
  <si>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</si>
  <si>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</si>
  <si>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</si>
  <si>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</si>
  <si>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</si>
  <si>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</si>
  <si>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</si>
  <si>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</si>
  <si>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</si>
  <si>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</si>
  <si>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</si>
  <si>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</si>
  <si>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</si>
  <si>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</si>
  <si>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</si>
  <si>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</si>
  <si>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</si>
  <si>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</si>
  <si>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</si>
  <si>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</si>
  <si>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</si>
  <si>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</si>
  <si>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</si>
  <si>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</si>
  <si>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</si>
  <si>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</si>
  <si>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</si>
  <si>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</si>
  <si>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</si>
  <si>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</si>
  <si>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</si>
  <si>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</si>
  <si>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</si>
  <si>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</si>
  <si>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</si>
  <si>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</si>
  <si>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</si>
  <si>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</si>
  <si>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</si>
  <si>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</si>
  <si>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</si>
  <si>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</si>
  <si>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</si>
  <si>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</si>
  <si>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</si>
  <si>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</si>
  <si>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</si>
  <si>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</si>
  <si>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</si>
  <si>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</si>
  <si>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</si>
  <si>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</si>
  <si>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</si>
  <si>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</si>
  <si>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</si>
  <si>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</si>
  <si>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</si>
  <si>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</si>
  <si>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</si>
  <si>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</si>
  <si>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</si>
  <si>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</si>
  <si>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</si>
  <si>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</si>
  <si>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</si>
  <si>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</si>
  <si>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</si>
  <si>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</si>
  <si>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</si>
  <si>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</si>
  <si>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</si>
  <si>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</si>
  <si>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</si>
  <si>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</si>
  <si>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</si>
  <si>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</si>
  <si>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</si>
  <si>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</si>
  <si>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</si>
  <si>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</si>
  <si>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</si>
  <si>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</si>
  <si>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</si>
  <si>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</si>
  <si>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</si>
  <si>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</si>
  <si>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</si>
  <si>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</si>
  <si>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</si>
  <si>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</si>
  <si>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</si>
  <si>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</si>
  <si>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</si>
  <si>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</si>
  <si>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</si>
  <si>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</si>
  <si>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</si>
  <si>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</si>
  <si>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</si>
  <si>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</si>
  <si>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</si>
  <si>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</si>
  <si>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</si>
  <si>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</si>
  <si>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</si>
  <si>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</si>
  <si>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</si>
  <si>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</si>
  <si>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</si>
  <si>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</si>
  <si>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</si>
  <si>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</si>
  <si>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</si>
  <si>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</si>
  <si>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</si>
  <si>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</si>
  <si>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</si>
  <si>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</si>
  <si>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</si>
  <si>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</si>
  <si>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</si>
  <si>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</si>
  <si>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</si>
  <si>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</si>
  <si>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</si>
  <si>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</si>
  <si>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</si>
  <si>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</si>
  <si>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</si>
  <si>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</si>
  <si>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</si>
  <si>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</si>
  <si>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</si>
  <si>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</si>
  <si>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</si>
  <si>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</si>
  <si>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</si>
  <si>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</si>
  <si>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</si>
  <si>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</si>
  <si>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</si>
  <si>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</si>
  <si>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</si>
  <si>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</si>
  <si>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</si>
  <si>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</si>
  <si>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</si>
  <si>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</si>
  <si>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</si>
  <si>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</si>
  <si>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</si>
  <si>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</si>
  <si>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</si>
  <si>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</si>
  <si>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</si>
  <si>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</si>
  <si>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</si>
  <si>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</si>
  <si>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</si>
  <si>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</si>
  <si>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</si>
  <si>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</si>
  <si>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</si>
  <si>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</si>
  <si>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</si>
  <si>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</si>
  <si>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</si>
  <si>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</si>
  <si>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</si>
  <si>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</si>
  <si>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</si>
  <si>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</si>
  <si>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</si>
  <si>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</si>
  <si>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</si>
  <si>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</si>
  <si>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</si>
  <si>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</si>
  <si>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</si>
  <si>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</si>
  <si>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</si>
  <si>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</si>
  <si>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</si>
  <si>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</si>
  <si>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</si>
  <si>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</si>
  <si>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</si>
  <si>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</si>
  <si>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</si>
  <si>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</si>
  <si>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</si>
  <si>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</si>
  <si>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</si>
  <si>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</si>
  <si>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</si>
  <si>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</si>
  <si>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</si>
  <si>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</si>
  <si>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</si>
  <si>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</si>
  <si>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</si>
  <si>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</si>
  <si>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</si>
  <si>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</si>
  <si>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</si>
  <si>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</si>
  <si>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</si>
  <si>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</si>
  <si>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</si>
  <si>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</si>
  <si>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</si>
  <si>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</si>
  <si>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</si>
  <si>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</si>
  <si>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</si>
  <si>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</si>
  <si>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</si>
  <si>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</si>
  <si>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</si>
  <si>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</si>
  <si>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</si>
  <si>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</si>
  <si>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</si>
  <si>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</si>
  <si>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</si>
  <si>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</si>
  <si>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</si>
  <si>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</si>
  <si>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</si>
  <si>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</si>
  <si>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</si>
  <si>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</si>
  <si>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</si>
  <si>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</si>
  <si>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</si>
  <si>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</si>
  <si>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</si>
  <si>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</si>
  <si>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</si>
  <si>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</si>
  <si>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</si>
  <si>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</si>
  <si>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</si>
  <si>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</si>
  <si>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</si>
  <si>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</si>
  <si>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</si>
  <si>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</si>
  <si>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</si>
  <si>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</si>
  <si>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</si>
  <si>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</si>
  <si>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</si>
  <si>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</si>
  <si>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</si>
  <si>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</si>
  <si>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</si>
  <si>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</si>
  <si>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</si>
  <si>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</si>
  <si>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</si>
  <si>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</si>
  <si>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</si>
  <si>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</si>
  <si>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</si>
  <si>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</si>
  <si>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</si>
  <si>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</si>
  <si>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</si>
  <si>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</si>
  <si>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</si>
  <si>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</si>
  <si>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</si>
  <si>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</si>
  <si>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</si>
  <si>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</si>
  <si>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</si>
  <si>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</si>
  <si>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</si>
  <si>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</si>
  <si>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</si>
  <si>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</si>
  <si>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</si>
  <si>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</si>
  <si>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</si>
  <si>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</si>
  <si>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</si>
  <si>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</si>
  <si>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</si>
  <si>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</si>
  <si>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</si>
  <si>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</si>
  <si>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</si>
  <si>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</si>
  <si>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</si>
  <si>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</si>
  <si>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</si>
  <si>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</si>
  <si>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</si>
  <si>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</si>
  <si>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</si>
  <si>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</si>
  <si>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</si>
  <si>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</si>
  <si>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</si>
  <si>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</si>
  <si>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</si>
  <si>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</si>
  <si>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</si>
  <si>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</si>
  <si>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</si>
  <si>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</si>
  <si>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</si>
  <si>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</si>
  <si>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</si>
  <si>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</si>
  <si>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</si>
  <si>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</si>
  <si>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</si>
  <si>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</si>
  <si>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</si>
  <si>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</si>
  <si>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</si>
  <si>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</si>
  <si>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</si>
  <si>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</si>
  <si>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</si>
  <si>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</si>
  <si>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</si>
  <si>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</si>
  <si>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</si>
  <si>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</si>
  <si>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</si>
  <si>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</si>
  <si>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</si>
  <si>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</si>
  <si>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</si>
  <si>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</si>
  <si>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</si>
  <si>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</si>
  <si>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</si>
  <si>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</si>
  <si>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</si>
  <si>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</si>
  <si>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</si>
  <si>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</si>
  <si>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</si>
  <si>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</si>
  <si>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</si>
  <si>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</si>
  <si>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</si>
  <si>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</si>
  <si>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</si>
  <si>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</si>
  <si>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</si>
  <si>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</si>
  <si>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</si>
  <si>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</si>
  <si>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</si>
  <si>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</si>
  <si>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</si>
  <si>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</si>
  <si>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</si>
  <si>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</si>
  <si>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</si>
  <si>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</si>
  <si>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</si>
  <si>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</si>
  <si>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</si>
  <si>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</si>
  <si>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</si>
  <si>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</si>
  <si>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</si>
  <si>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</si>
  <si>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</si>
  <si>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</si>
  <si>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</si>
  <si>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</si>
  <si>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</si>
  <si>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</si>
  <si>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</si>
  <si>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</si>
  <si>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</si>
  <si>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</si>
  <si>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</si>
  <si>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</si>
  <si>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</si>
  <si>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</si>
  <si>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</si>
  <si>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</si>
  <si>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</si>
  <si>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</si>
  <si>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</si>
  <si>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</si>
  <si>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</si>
  <si>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</si>
  <si>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</si>
  <si>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</si>
  <si>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</si>
  <si>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</si>
  <si>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</si>
  <si>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</si>
  <si>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</si>
  <si>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</si>
  <si>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</si>
  <si>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</si>
  <si>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</si>
  <si>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</si>
  <si>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</si>
  <si>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</si>
  <si>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</si>
  <si>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</si>
  <si>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</si>
  <si>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</si>
  <si>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</si>
  <si>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</si>
  <si>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</si>
  <si>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</si>
  <si>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</si>
  <si>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</si>
  <si>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</si>
  <si>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</si>
  <si>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</si>
  <si>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</si>
  <si>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</si>
  <si>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</si>
  <si>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</si>
  <si>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</si>
  <si>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</si>
  <si>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</si>
  <si>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</si>
  <si>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</si>
  <si>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</si>
  <si>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</si>
  <si>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</si>
  <si>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</si>
  <si>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</si>
  <si>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</si>
  <si>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</si>
  <si>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</si>
  <si>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</si>
  <si>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</si>
  <si>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</si>
  <si>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</si>
  <si>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</si>
  <si>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</si>
  <si>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</si>
  <si>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</si>
  <si>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</si>
  <si>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</si>
  <si>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</si>
  <si>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</si>
  <si>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</si>
  <si>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</si>
  <si>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</si>
  <si>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</si>
  <si>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</si>
  <si>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</si>
  <si>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</si>
  <si>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</si>
  <si>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</si>
  <si>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</si>
  <si>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</si>
  <si>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</si>
  <si>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</si>
  <si>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</si>
  <si>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</si>
  <si>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</si>
  <si>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</si>
  <si>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</si>
  <si>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</si>
  <si>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</si>
  <si>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</si>
  <si>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</si>
  <si>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</si>
  <si>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</si>
  <si>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</si>
  <si>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</si>
  <si>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</si>
  <si>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</si>
  <si>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</si>
  <si>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</si>
  <si>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</si>
  <si>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</si>
  <si>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</si>
  <si>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</si>
  <si>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</si>
  <si>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</si>
  <si>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</si>
  <si>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</si>
  <si>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</si>
  <si>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</si>
  <si>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</si>
  <si>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</si>
  <si>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</si>
  <si>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</si>
  <si>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</si>
  <si>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</si>
  <si>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</si>
  <si>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</si>
  <si>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</si>
  <si>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</si>
  <si>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</si>
  <si>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</si>
  <si>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</si>
  <si>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</si>
  <si>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</si>
  <si>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</si>
  <si>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</si>
  <si>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</si>
  <si>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</si>
  <si>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</si>
  <si>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</si>
  <si>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</si>
  <si>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</si>
  <si>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</si>
  <si>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</si>
  <si>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</si>
  <si>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</si>
  <si>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</si>
  <si>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</si>
  <si>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</si>
  <si>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</si>
  <si>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</si>
  <si>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</si>
  <si>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</si>
  <si>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</si>
  <si>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</si>
  <si>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</si>
  <si>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</si>
  <si>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</si>
  <si>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</si>
  <si>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</si>
  <si>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</si>
  <si>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</si>
  <si>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</si>
  <si>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</si>
  <si>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</si>
  <si>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</si>
  <si>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</si>
  <si>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</si>
  <si>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</si>
  <si>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</si>
  <si>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</si>
  <si>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</si>
  <si>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</si>
  <si>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</si>
  <si>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</si>
  <si>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</si>
  <si>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</si>
  <si>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</si>
  <si>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</si>
  <si>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</si>
  <si>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</si>
  <si>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</si>
  <si>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</si>
  <si>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</si>
  <si>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</si>
  <si>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</si>
  <si>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</si>
  <si>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</si>
  <si>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</si>
  <si>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</si>
  <si>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</si>
  <si>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</si>
  <si>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</si>
  <si>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</si>
  <si>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</si>
  <si>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</si>
  <si>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</si>
  <si>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</si>
  <si>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</si>
  <si>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</si>
  <si>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</si>
  <si>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</si>
  <si>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</si>
  <si>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</si>
  <si>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</si>
  <si>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</si>
  <si>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</si>
  <si>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</si>
  <si>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</si>
  <si>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</si>
  <si>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</si>
  <si>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</si>
  <si>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</si>
  <si>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</si>
  <si>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</si>
  <si>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</si>
  <si>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</si>
  <si>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</si>
  <si>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</si>
  <si>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</si>
  <si>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</si>
  <si>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</si>
  <si>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</si>
  <si>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</si>
  <si>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</si>
  <si>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</si>
  <si>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</si>
  <si>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</si>
  <si>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</si>
  <si>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</si>
  <si>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</si>
  <si>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</si>
  <si>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</si>
  <si>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</si>
  <si>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</si>
  <si>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</si>
  <si>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</si>
  <si>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</si>
  <si>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</si>
  <si>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</si>
  <si>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</si>
  <si>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</si>
  <si>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</si>
  <si>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</si>
  <si>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</si>
  <si>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</si>
  <si>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</si>
  <si>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</si>
  <si>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</si>
  <si>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</si>
  <si>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</si>
  <si>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</si>
  <si>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</si>
  <si>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</si>
  <si>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</si>
  <si>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</si>
  <si>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</si>
  <si>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</si>
  <si>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</si>
  <si>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</si>
  <si>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</si>
  <si>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</si>
  <si>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</si>
  <si>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</si>
  <si>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</si>
  <si>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</si>
  <si>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</si>
  <si>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</si>
  <si>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</si>
  <si>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</si>
  <si>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</si>
  <si>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</si>
  <si>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</si>
  <si>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</si>
  <si>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</si>
  <si>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</si>
  <si>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</si>
  <si>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</si>
  <si>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</si>
  <si>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</si>
  <si>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</si>
  <si>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</si>
  <si>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</si>
  <si>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</si>
  <si>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</si>
  <si>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</si>
  <si>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</si>
  <si>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</si>
  <si>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</si>
  <si>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</si>
  <si>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</si>
  <si>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</si>
  <si>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</si>
  <si>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</si>
  <si>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</si>
  <si>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</si>
  <si>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</si>
  <si>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</si>
  <si>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</si>
  <si>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</si>
  <si>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</si>
  <si>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</si>
  <si>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</si>
  <si>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</si>
  <si>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</si>
  <si>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</si>
  <si>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</si>
  <si>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</si>
  <si>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</si>
  <si>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</si>
  <si>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</si>
  <si>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</si>
  <si>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</si>
  <si>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</si>
  <si>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</si>
  <si>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</si>
  <si>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</si>
  <si>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</si>
  <si>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</si>
  <si>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</si>
  <si>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</si>
  <si>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</si>
  <si>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</si>
  <si>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</si>
  <si>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</si>
  <si>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</si>
  <si>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</si>
  <si>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</si>
  <si>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</si>
  <si>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</si>
  <si>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</si>
  <si>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</si>
  <si>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</si>
  <si>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</si>
  <si>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</si>
  <si>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</si>
  <si>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</si>
  <si>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</si>
  <si>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</si>
  <si>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</si>
  <si>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</si>
  <si>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</si>
  <si>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</si>
  <si>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</si>
  <si>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</si>
  <si>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</si>
  <si>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</si>
  <si>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</si>
  <si>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</si>
  <si>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</si>
  <si>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</si>
  <si>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</si>
  <si>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</si>
  <si>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</si>
  <si>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</si>
  <si>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</si>
  <si>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</si>
  <si>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</si>
  <si>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</si>
  <si>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</si>
  <si>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</si>
  <si>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</si>
  <si>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</si>
  <si>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</si>
  <si>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</si>
  <si>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</si>
  <si>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</si>
  <si>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</si>
  <si>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</si>
  <si>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</si>
  <si>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</si>
  <si>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</si>
  <si>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</si>
  <si>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</si>
  <si>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</si>
  <si>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</si>
  <si>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</si>
  <si>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</si>
  <si>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</si>
  <si>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</si>
  <si>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</si>
  <si>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</si>
  <si>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</si>
  <si>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</si>
  <si>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</si>
  <si>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</si>
  <si>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</si>
  <si>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</si>
  <si>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</si>
  <si>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</si>
  <si>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</si>
  <si>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</si>
  <si>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</si>
  <si>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</si>
  <si>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</si>
  <si>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</si>
  <si>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</si>
  <si>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</si>
  <si>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</si>
  <si>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</si>
  <si>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</si>
  <si>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</si>
  <si>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</si>
  <si>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</si>
  <si>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</si>
  <si>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</si>
  <si>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</si>
  <si>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</si>
  <si>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</si>
  <si>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</si>
  <si>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</si>
  <si>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</si>
  <si>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</si>
  <si>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</si>
  <si>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</si>
  <si>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</si>
  <si>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</si>
  <si>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</si>
  <si>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</si>
  <si>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</si>
  <si>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</si>
  <si>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</si>
  <si>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</si>
  <si>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</si>
  <si>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</si>
  <si>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</si>
  <si>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</si>
  <si>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</si>
  <si>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</si>
  <si>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</si>
  <si>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</si>
  <si>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</si>
  <si>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</si>
  <si>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</si>
  <si>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</si>
  <si>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</si>
  <si>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</si>
  <si>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</si>
  <si>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</si>
  <si>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</si>
  <si>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</si>
  <si>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</si>
  <si>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</si>
  <si>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</si>
  <si>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</si>
  <si>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</si>
  <si>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</si>
  <si>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</si>
  <si>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</si>
  <si>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</si>
  <si>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</si>
  <si>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</si>
  <si>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</si>
  <si>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</si>
  <si>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</si>
  <si>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</si>
  <si>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</si>
  <si>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</si>
  <si>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</si>
  <si>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</si>
  <si>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</si>
  <si>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</si>
  <si>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</si>
  <si>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</si>
  <si>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</si>
  <si>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</si>
  <si>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</si>
  <si>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</si>
  <si>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</si>
  <si>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</si>
  <si>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</si>
  <si>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</si>
  <si>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</si>
  <si>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</si>
  <si>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</si>
  <si>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</si>
  <si>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</si>
  <si>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</si>
  <si>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</si>
  <si>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</si>
  <si>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</si>
  <si>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</si>
  <si>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</si>
  <si>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</si>
  <si>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</si>
  <si>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</si>
  <si>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</si>
  <si>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</si>
  <si>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</si>
  <si>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</si>
  <si>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</si>
  <si>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</si>
  <si>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</si>
  <si>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</si>
  <si>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</si>
  <si>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</si>
  <si>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</si>
  <si>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</si>
  <si>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</si>
  <si>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</si>
  <si>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</si>
  <si>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</si>
  <si>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</si>
  <si>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</si>
  <si>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</si>
  <si>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</si>
  <si>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</si>
  <si>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</si>
  <si>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</si>
  <si>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</si>
  <si>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</si>
  <si>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</si>
  <si>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</si>
  <si>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</si>
  <si>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</si>
  <si>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</si>
  <si>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</si>
  <si>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</si>
  <si>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</si>
  <si>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</si>
  <si>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</si>
  <si>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</si>
  <si>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</si>
  <si>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</si>
  <si>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</si>
  <si>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</si>
  <si>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</si>
  <si>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</si>
  <si>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</si>
  <si>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</si>
  <si>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</si>
  <si>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</si>
  <si>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</si>
  <si>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</si>
  <si>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</si>
  <si>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</si>
  <si>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</si>
  <si>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</si>
  <si>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</si>
  <si>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</si>
  <si>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</si>
  <si>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</si>
  <si>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</si>
  <si>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</si>
  <si>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</si>
  <si>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</si>
  <si>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</si>
  <si>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</si>
  <si>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</si>
  <si>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</si>
  <si>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</si>
  <si>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</si>
  <si>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</si>
  <si>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</si>
  <si>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</si>
  <si>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</si>
  <si>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</si>
  <si>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</si>
  <si>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</si>
  <si>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</si>
  <si>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</si>
  <si>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</si>
  <si>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</si>
  <si>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</si>
  <si>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</si>
  <si>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</si>
  <si>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</si>
  <si>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</si>
  <si>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</si>
  <si>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</si>
  <si>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</si>
  <si>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</si>
  <si>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</si>
  <si>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</si>
  <si>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</si>
  <si>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</si>
  <si>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</si>
  <si>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</si>
  <si>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</si>
  <si>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</si>
  <si>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</si>
  <si>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</si>
  <si>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</si>
  <si>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</si>
  <si>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</si>
  <si>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</si>
  <si>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</si>
  <si>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</si>
  <si>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</si>
  <si>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</si>
  <si>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</si>
  <si>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</si>
  <si>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</si>
  <si>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</si>
  <si>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</si>
  <si>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</si>
  <si>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</si>
  <si>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</si>
  <si>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</si>
  <si>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</si>
  <si>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</si>
  <si>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</si>
  <si>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</si>
  <si>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</si>
  <si>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</si>
  <si>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</si>
  <si>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</si>
  <si>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</si>
  <si>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</si>
  <si>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</si>
  <si>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</si>
  <si>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</si>
  <si>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</si>
  <si>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</si>
  <si>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</si>
  <si>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</si>
  <si>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</si>
  <si>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</si>
  <si>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</si>
  <si>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</si>
  <si>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</si>
  <si>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</si>
  <si>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</si>
  <si>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</si>
  <si>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</si>
  <si>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</si>
  <si>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</si>
  <si>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</si>
  <si>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</si>
  <si>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</si>
  <si>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</si>
  <si>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</si>
  <si>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</si>
  <si>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</si>
  <si>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</si>
  <si>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</si>
  <si>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</si>
  <si>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</si>
  <si>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</si>
  <si>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</si>
  <si>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</si>
  <si>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</si>
  <si>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</si>
  <si>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</si>
  <si>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</si>
  <si>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</si>
  <si>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</si>
  <si>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</si>
  <si>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</si>
  <si>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</si>
  <si>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</si>
  <si>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</si>
  <si>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</si>
  <si>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</si>
  <si>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</si>
  <si>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</si>
  <si>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</si>
  <si>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</si>
  <si>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</si>
  <si>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</si>
  <si>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</si>
  <si>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</si>
  <si>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</si>
  <si>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</si>
  <si>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</si>
  <si>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</si>
  <si>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</si>
  <si>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</si>
  <si>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</si>
  <si>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</si>
  <si>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</si>
  <si>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</si>
  <si>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</si>
  <si>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</si>
  <si>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</si>
  <si>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</si>
  <si>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</si>
  <si>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</si>
  <si>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</si>
  <si>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</si>
  <si>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</si>
  <si>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</si>
  <si>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</si>
  <si>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</si>
  <si>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</si>
  <si>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</si>
  <si>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</si>
  <si>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</si>
  <si>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</si>
  <si>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</si>
  <si>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</si>
  <si>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</si>
  <si>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</si>
  <si>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</si>
  <si>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</si>
  <si>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</si>
  <si>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</si>
  <si>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</si>
  <si>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</si>
  <si>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</si>
  <si>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</si>
  <si>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</si>
  <si>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</si>
  <si>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</si>
  <si>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</si>
  <si>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</si>
  <si>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</si>
  <si>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</si>
  <si>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</si>
  <si>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</si>
  <si>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</si>
  <si>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</si>
  <si>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</si>
  <si>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</si>
  <si>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</si>
  <si>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</si>
  <si>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</si>
  <si>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</si>
  <si>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</si>
  <si>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</si>
  <si>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</si>
  <si>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</si>
  <si>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</si>
  <si>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</si>
  <si>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</si>
  <si>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</si>
  <si>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</si>
  <si>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</si>
  <si>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</si>
  <si>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</si>
  <si>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</si>
  <si>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</si>
  <si>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</si>
  <si>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</si>
  <si>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</si>
  <si>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</si>
  <si>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</si>
  <si>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</si>
  <si>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</si>
  <si>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</si>
  <si>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</si>
  <si>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</si>
  <si>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</si>
  <si>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</si>
  <si>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</si>
  <si>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</si>
  <si>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</si>
  <si>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</si>
  <si>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</si>
  <si>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</si>
  <si>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</si>
  <si>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</si>
  <si>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</si>
  <si>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</si>
  <si>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</si>
  <si>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</si>
  <si>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</si>
  <si>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</si>
  <si>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</si>
  <si>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</si>
  <si>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</si>
  <si>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</si>
  <si>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</si>
  <si>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</si>
  <si>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</si>
  <si>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</si>
  <si>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</si>
  <si>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</si>
  <si>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</si>
  <si>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</si>
  <si>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</si>
  <si>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</si>
  <si>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</si>
  <si>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</si>
  <si>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</si>
  <si>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</si>
  <si>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</si>
  <si>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</si>
  <si>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</si>
  <si>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</si>
  <si>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</si>
  <si>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</si>
  <si>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</si>
  <si>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</si>
  <si>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</si>
  <si>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</si>
  <si>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</si>
  <si>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</si>
  <si>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</si>
  <si>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</si>
  <si>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</si>
  <si>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</si>
  <si>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</si>
  <si>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</si>
  <si>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</si>
  <si>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</si>
  <si>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</si>
  <si>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</si>
  <si>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</si>
  <si>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</si>
  <si>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</si>
  <si>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</si>
  <si>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</si>
  <si>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</si>
  <si>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</si>
  <si>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</si>
  <si>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</si>
  <si>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</si>
  <si>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</si>
  <si>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</si>
  <si>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</si>
  <si>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</si>
  <si>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</si>
  <si>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</si>
  <si>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</si>
  <si>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</si>
  <si>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</si>
  <si>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</si>
  <si>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</si>
  <si>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</si>
  <si>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</si>
  <si>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</si>
  <si>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</si>
  <si>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</si>
  <si>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</si>
  <si>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</si>
  <si>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</si>
  <si>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</si>
  <si>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</si>
  <si>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</si>
  <si>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</si>
  <si>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</si>
  <si>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</si>
  <si>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</si>
  <si>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</si>
  <si>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</si>
  <si>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</si>
  <si>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</si>
  <si>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</si>
  <si>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</si>
  <si>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</si>
  <si>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</si>
  <si>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</si>
  <si>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</si>
  <si>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</si>
  <si>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</si>
  <si>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</si>
  <si>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</si>
  <si>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</si>
  <si>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</si>
  <si>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</si>
  <si>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</si>
  <si>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</si>
  <si>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</si>
  <si>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</si>
  <si>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</si>
  <si>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</si>
  <si>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</si>
  <si>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</si>
  <si>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</si>
  <si>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</si>
  <si>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</si>
  <si>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</si>
  <si>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</si>
  <si>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</si>
  <si>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</si>
  <si>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</si>
  <si>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</si>
  <si>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</si>
  <si>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</si>
  <si>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</si>
  <si>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</si>
  <si>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</si>
  <si>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</si>
  <si>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</si>
  <si>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</si>
  <si>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</si>
  <si>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</si>
  <si>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</si>
  <si>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</si>
  <si>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</si>
  <si>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</si>
  <si>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</si>
  <si>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</si>
  <si>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</si>
  <si>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</si>
  <si>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</si>
  <si>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</si>
  <si>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</si>
  <si>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</si>
  <si>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</si>
  <si>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</si>
  <si>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</si>
  <si>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</si>
  <si>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</si>
  <si>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</si>
  <si>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</si>
  <si>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</si>
  <si>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</si>
  <si>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</si>
  <si>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</si>
  <si>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</si>
  <si>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</si>
  <si>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</si>
  <si>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</si>
  <si>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</si>
  <si>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</si>
  <si>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</si>
  <si>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</si>
  <si>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</si>
  <si>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</si>
  <si>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</si>
  <si>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</si>
  <si>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</si>
  <si>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</si>
  <si>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</si>
  <si>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</si>
  <si>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</si>
  <si>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</si>
  <si>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</si>
  <si>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</si>
  <si>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</si>
  <si>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</si>
  <si>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</si>
  <si>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</si>
  <si>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</si>
  <si>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</si>
  <si>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</si>
  <si>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</si>
  <si>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</si>
  <si>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</si>
  <si>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</si>
  <si>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</si>
  <si>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</si>
  <si>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</si>
  <si>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</si>
  <si>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</si>
  <si>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</si>
  <si>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</si>
  <si>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</si>
  <si>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</si>
  <si>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</si>
  <si>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</si>
  <si>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</si>
  <si>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</si>
  <si>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</si>
  <si>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</si>
  <si>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</si>
  <si>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</si>
  <si>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</si>
  <si>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</si>
  <si>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</si>
  <si>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</si>
  <si>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</si>
  <si>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</si>
  <si>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</si>
  <si>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</si>
  <si>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</si>
  <si>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</si>
  <si>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</si>
  <si>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</si>
  <si>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</si>
  <si>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</si>
  <si>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</si>
  <si>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</si>
  <si>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</si>
  <si>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</si>
  <si>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</si>
  <si>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</si>
  <si>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</si>
  <si>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</si>
  <si>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</si>
  <si>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</si>
  <si>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</si>
  <si>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</si>
  <si>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</si>
  <si>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</si>
  <si>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</si>
  <si>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</si>
  <si>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</si>
  <si>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</si>
  <si>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</si>
  <si>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</si>
  <si>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</si>
  <si>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</si>
  <si>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</si>
  <si>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</si>
  <si>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</si>
  <si>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</si>
  <si>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</si>
  <si>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</si>
  <si>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</si>
  <si>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</si>
  <si>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</si>
  <si>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</si>
  <si>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</si>
  <si>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</si>
  <si>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</si>
  <si>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</si>
  <si>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</si>
  <si>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</si>
  <si>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</si>
  <si>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</si>
  <si>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</si>
  <si>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</si>
  <si>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</si>
  <si>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</si>
  <si>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</si>
  <si>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</si>
  <si>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</si>
  <si>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</si>
  <si>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</si>
  <si>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</si>
  <si>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</si>
  <si>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</si>
  <si>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</si>
  <si>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</si>
  <si>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</si>
  <si>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</si>
  <si>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</si>
  <si>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</si>
  <si>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</si>
  <si>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</si>
  <si>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</si>
  <si>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</si>
  <si>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</si>
  <si>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</si>
  <si>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</si>
  <si>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</si>
  <si>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</si>
  <si>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</si>
  <si>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</si>
  <si>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</si>
  <si>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</si>
  <si>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</si>
  <si>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</si>
  <si>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</si>
  <si>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</si>
  <si>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</si>
  <si>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</si>
  <si>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</si>
  <si>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</si>
  <si>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</si>
  <si>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</si>
  <si>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</si>
  <si>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</si>
  <si>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</si>
  <si>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</si>
  <si>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</si>
  <si>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</si>
  <si>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</si>
  <si>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</si>
  <si>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</si>
  <si>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</si>
  <si>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</si>
  <si>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</si>
  <si>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</si>
  <si>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</si>
  <si>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</si>
  <si>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</si>
  <si>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</si>
  <si>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</si>
  <si>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</si>
  <si>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</si>
  <si>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</si>
  <si>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</si>
  <si>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</si>
  <si>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</si>
  <si>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</si>
  <si>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</si>
  <si>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</si>
  <si>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</si>
  <si>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</si>
  <si>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</si>
  <si>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</si>
  <si>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</si>
  <si>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</si>
  <si>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</si>
  <si>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</si>
  <si>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</si>
  <si>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</si>
  <si>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</si>
  <si>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</si>
  <si>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</si>
  <si>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</si>
  <si>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</si>
  <si>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</si>
  <si>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</si>
  <si>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</si>
  <si>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</si>
  <si>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</si>
  <si>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</si>
  <si>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</si>
  <si>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</si>
  <si>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</si>
  <si>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</si>
  <si>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</si>
  <si>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</si>
  <si>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</si>
  <si>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</si>
  <si>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</si>
  <si>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</si>
  <si>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</si>
  <si>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</si>
  <si>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</si>
  <si>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</si>
  <si>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</si>
  <si>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</si>
  <si>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</si>
  <si>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</si>
  <si>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</si>
  <si>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</si>
  <si>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</si>
  <si>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</si>
  <si>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</si>
  <si>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</si>
  <si>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</si>
  <si>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</si>
  <si>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</si>
  <si>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</si>
  <si>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</si>
  <si>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</si>
  <si>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</si>
  <si>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</si>
  <si>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</si>
  <si>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</si>
  <si>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</si>
  <si>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</si>
  <si>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</si>
  <si>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</si>
  <si>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</si>
  <si>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</si>
  <si>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</si>
  <si>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</si>
  <si>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</si>
  <si>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</si>
  <si>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</si>
  <si>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</si>
  <si>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</si>
  <si>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</si>
  <si>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</si>
  <si>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</si>
  <si>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</si>
  <si>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</si>
  <si>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</si>
  <si>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</si>
  <si>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</si>
  <si>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</si>
  <si>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</si>
  <si>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</si>
  <si>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</si>
  <si>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</si>
  <si>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</si>
  <si>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</si>
  <si>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</si>
  <si>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</si>
  <si>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</si>
  <si>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</si>
  <si>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</si>
  <si>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</si>
  <si>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</si>
  <si>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</si>
  <si>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</si>
  <si>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</si>
  <si>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</si>
  <si>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</si>
  <si>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</si>
  <si>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</si>
  <si>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</si>
  <si>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</si>
  <si>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</si>
  <si>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</si>
  <si>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</si>
  <si>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</si>
  <si>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</si>
  <si>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</si>
  <si>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</si>
  <si>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</si>
  <si>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</si>
  <si>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</si>
  <si>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</si>
  <si>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</si>
  <si>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</si>
  <si>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</si>
  <si>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</si>
  <si>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</si>
  <si>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</si>
  <si>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</si>
  <si>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</si>
  <si>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</si>
  <si>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</si>
  <si>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</si>
  <si>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</si>
  <si>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</si>
  <si>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</si>
  <si>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</si>
  <si>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</si>
  <si>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</si>
  <si>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</si>
  <si>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</si>
  <si>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</si>
  <si>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</si>
  <si>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</si>
  <si>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</si>
  <si>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</si>
  <si>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</si>
  <si>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</si>
  <si>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</si>
  <si>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</si>
  <si>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</si>
  <si>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</si>
  <si>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</si>
  <si>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</si>
  <si>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</si>
  <si>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</si>
  <si>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</si>
  <si>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</si>
  <si>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</si>
  <si>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</si>
  <si>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</si>
  <si>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</si>
  <si>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</si>
  <si>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</si>
  <si>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</si>
  <si>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</si>
  <si>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</si>
  <si>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</si>
  <si>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</si>
  <si>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</si>
  <si>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</si>
  <si>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</si>
  <si>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</si>
  <si>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</si>
  <si>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</si>
  <si>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</si>
  <si>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</si>
  <si>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</si>
  <si>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</si>
  <si>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</si>
  <si>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</si>
  <si>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</si>
  <si>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</si>
  <si>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</si>
  <si>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</si>
  <si>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</si>
  <si>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</si>
  <si>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</si>
  <si>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</si>
  <si>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</si>
  <si>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</si>
  <si>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</si>
  <si>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</si>
  <si>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</si>
  <si>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</si>
  <si>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</si>
  <si>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</si>
  <si>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</si>
  <si>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</si>
  <si>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</si>
  <si>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</si>
  <si>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</si>
  <si>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</si>
  <si>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</si>
  <si>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</si>
  <si>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</si>
  <si>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</si>
  <si>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</si>
  <si>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</si>
  <si>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</si>
  <si>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</si>
  <si>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</si>
  <si>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</si>
  <si>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</si>
  <si>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</si>
  <si>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</si>
  <si>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</si>
  <si>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</si>
  <si>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</si>
  <si>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</si>
  <si>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</si>
  <si>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</si>
  <si>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</si>
  <si>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</si>
  <si>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</si>
  <si>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</si>
  <si>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</si>
  <si>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</si>
  <si>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</si>
  <si>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</si>
  <si>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</si>
  <si>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</si>
  <si>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</si>
  <si>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</si>
  <si>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</si>
  <si>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</si>
  <si>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</si>
  <si>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</si>
  <si>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</si>
  <si>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</si>
  <si>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</si>
  <si>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</si>
  <si>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</si>
  <si>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</si>
  <si>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</si>
  <si>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</si>
  <si>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</si>
  <si>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</si>
  <si>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</si>
  <si>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</si>
  <si>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</si>
  <si>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</si>
  <si>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</si>
  <si>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</si>
  <si>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</si>
  <si>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</si>
  <si>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</si>
  <si>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</si>
  <si>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</si>
  <si>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</si>
  <si>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</si>
  <si>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</si>
  <si>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</si>
  <si>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</si>
  <si>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</si>
  <si>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</si>
  <si>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</si>
  <si>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</si>
  <si>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</si>
  <si>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</si>
  <si>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</si>
  <si>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</si>
  <si>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</si>
  <si>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</si>
  <si>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</si>
  <si>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</si>
  <si>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</si>
  <si>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</si>
  <si>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</si>
  <si>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</si>
  <si>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</si>
  <si>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</si>
  <si>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</si>
  <si>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</si>
  <si>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</si>
  <si>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</si>
  <si>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</si>
  <si>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</si>
  <si>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</si>
  <si>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</si>
  <si>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</si>
  <si>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</si>
  <si>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</si>
  <si>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</si>
  <si>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</si>
  <si>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</si>
  <si>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</si>
  <si>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</si>
  <si>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</si>
  <si>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</si>
  <si>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</si>
  <si>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</si>
  <si>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</si>
  <si>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</si>
  <si>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</si>
  <si>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</si>
  <si>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</si>
  <si>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</si>
  <si>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</si>
  <si>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</si>
  <si>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</si>
  <si>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</si>
  <si>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</si>
  <si>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</si>
  <si>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</si>
  <si>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</si>
  <si>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</si>
  <si>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</si>
  <si>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</si>
  <si>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</si>
  <si>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</si>
  <si>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</si>
  <si>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</si>
  <si>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</si>
  <si>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</si>
  <si>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</si>
  <si>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</si>
  <si>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</si>
  <si>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</si>
  <si>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</si>
  <si>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</si>
  <si>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</si>
  <si>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</si>
  <si>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</si>
  <si>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</si>
  <si>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</si>
  <si>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</si>
  <si>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</si>
  <si>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</si>
  <si>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</si>
  <si>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</si>
  <si>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</si>
  <si>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</si>
  <si>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</si>
  <si>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</si>
  <si>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</si>
  <si>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</si>
  <si>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</si>
  <si>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</si>
  <si>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</si>
  <si>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</si>
  <si>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</si>
  <si>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</si>
  <si>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</si>
  <si>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</si>
  <si>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</si>
  <si>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</si>
  <si>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</si>
  <si>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</si>
  <si>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</si>
  <si>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</si>
  <si>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</si>
  <si>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</si>
  <si>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</si>
  <si>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</si>
  <si>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</si>
  <si>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</si>
  <si>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</si>
  <si>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</si>
  <si>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</si>
  <si>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</si>
  <si>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</si>
  <si>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</si>
  <si>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</si>
  <si>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</si>
  <si>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</si>
  <si>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</si>
  <si>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</si>
  <si>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</si>
  <si>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</si>
  <si>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</si>
  <si>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</si>
  <si>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</si>
  <si>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</si>
  <si>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</si>
  <si>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</si>
  <si>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</si>
  <si>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</si>
  <si>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</si>
  <si>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</si>
  <si>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</si>
  <si>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</si>
  <si>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</si>
  <si>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</si>
  <si>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</si>
  <si>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</si>
  <si>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</si>
  <si>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</si>
  <si>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</si>
  <si>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</si>
  <si>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</si>
  <si>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</si>
  <si>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</si>
  <si>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</si>
  <si>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</si>
  <si>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</si>
  <si>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</si>
  <si>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</si>
  <si>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</si>
  <si>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</si>
  <si>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</si>
  <si>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</si>
  <si>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</si>
  <si>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</si>
  <si>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</si>
  <si>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</si>
  <si>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</si>
  <si>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</si>
  <si>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</si>
  <si>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</si>
  <si>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</si>
  <si>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</si>
  <si>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</si>
  <si>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</si>
  <si>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</si>
  <si>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</si>
  <si>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</si>
  <si>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</si>
  <si>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</si>
  <si>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</si>
  <si>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</si>
  <si>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</si>
  <si>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</si>
  <si>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</si>
  <si>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</si>
  <si>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</si>
  <si>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</si>
  <si>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</si>
  <si>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</si>
  <si>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</si>
  <si>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</si>
  <si>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</si>
  <si>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</si>
  <si>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</si>
  <si>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</si>
  <si>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</si>
  <si>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</si>
  <si>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</si>
  <si>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</si>
  <si>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</si>
  <si>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</si>
  <si>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</si>
  <si>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</si>
  <si>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</si>
  <si>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</si>
  <si>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</si>
  <si>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</si>
  <si>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</si>
  <si>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</si>
  <si>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</si>
  <si>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</si>
  <si>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</si>
  <si>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</si>
  <si>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</si>
  <si>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</si>
  <si>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</si>
  <si>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</si>
  <si>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</si>
  <si>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</si>
  <si>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</si>
  <si>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</si>
  <si>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</si>
  <si>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</si>
  <si>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</si>
  <si>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</si>
  <si>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</si>
  <si>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</si>
  <si>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</si>
  <si>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</si>
  <si>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</si>
  <si>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</si>
  <si>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</si>
  <si>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</si>
  <si>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</si>
  <si>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</si>
  <si>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</si>
  <si>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</si>
  <si>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</si>
  <si>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</si>
  <si>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</si>
  <si>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</si>
  <si>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</si>
  <si>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</si>
  <si>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</si>
  <si>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</si>
  <si>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</si>
  <si>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</si>
  <si>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</si>
  <si>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</si>
  <si>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</si>
  <si>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</si>
  <si>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</si>
  <si>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</si>
  <si>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</si>
  <si>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</si>
  <si>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</si>
  <si>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</si>
  <si>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</si>
  <si>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</si>
  <si>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</si>
  <si>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</si>
  <si>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</si>
  <si>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</si>
  <si>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</si>
  <si>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</si>
  <si>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</si>
  <si>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</si>
  <si>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</si>
  <si>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</si>
  <si>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</si>
  <si>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</si>
  <si>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</si>
  <si>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</si>
  <si>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</si>
  <si>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</si>
  <si>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</si>
  <si>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</si>
  <si>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</si>
  <si>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</si>
  <si>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</si>
  <si>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</si>
  <si>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</si>
  <si>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</si>
  <si>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</si>
  <si>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</si>
  <si>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</si>
  <si>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</si>
  <si>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</si>
  <si>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</si>
  <si>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</si>
  <si>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</si>
  <si>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</si>
  <si>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</si>
  <si>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</si>
  <si>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</si>
  <si>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</si>
  <si>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</si>
  <si>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</si>
  <si>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</si>
  <si>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</si>
  <si>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</si>
  <si>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</si>
  <si>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</si>
  <si>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</si>
  <si>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</si>
  <si>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</si>
  <si>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</si>
  <si>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</si>
  <si>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</si>
  <si>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</si>
  <si>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</si>
  <si>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</si>
  <si>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</si>
  <si>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</si>
  <si>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</si>
  <si>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</si>
  <si>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</si>
  <si>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</si>
  <si>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</si>
  <si>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</si>
  <si>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</si>
  <si>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</si>
  <si>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</si>
  <si>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</si>
  <si>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</si>
  <si>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</si>
  <si>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</si>
  <si>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</si>
  <si>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</si>
  <si>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</si>
  <si>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</si>
  <si>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</si>
  <si>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</si>
  <si>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</si>
  <si>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</si>
  <si>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</si>
  <si>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</si>
  <si>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</si>
  <si>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</si>
  <si>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</si>
  <si>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</si>
  <si>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</si>
  <si>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</si>
  <si>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</si>
  <si>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</si>
  <si>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</si>
  <si>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</si>
  <si>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</si>
  <si>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</si>
  <si>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</si>
  <si>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</si>
  <si>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</si>
  <si>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</si>
  <si>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</si>
  <si>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</si>
  <si>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</si>
  <si>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</si>
  <si>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</si>
  <si>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</si>
  <si>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</si>
  <si>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</si>
  <si>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</si>
  <si>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</si>
  <si>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</si>
  <si>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</si>
  <si>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</si>
  <si>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</si>
  <si>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</si>
  <si>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</si>
  <si>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</si>
  <si>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</si>
  <si>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</si>
  <si>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</si>
  <si>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</si>
  <si>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</si>
  <si>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</si>
  <si>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</si>
  <si>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</si>
  <si>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</si>
  <si>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</si>
  <si>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</si>
  <si>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</si>
  <si>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</si>
  <si>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</si>
  <si>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</si>
  <si>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</si>
  <si>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</si>
  <si>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</si>
  <si>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</si>
  <si>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</si>
  <si>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</si>
  <si>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</si>
  <si>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</si>
  <si>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</si>
  <si>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</si>
  <si>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</si>
  <si>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</si>
  <si>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</si>
  <si>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</si>
  <si>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</si>
  <si>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</si>
  <si>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</si>
  <si>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</si>
  <si>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</si>
  <si>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</si>
  <si>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</si>
  <si>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</si>
  <si>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</si>
  <si>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</si>
  <si>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</si>
  <si>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</si>
  <si>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</si>
  <si>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</si>
  <si>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</si>
  <si>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</si>
  <si>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</si>
  <si>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</si>
  <si>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</si>
  <si>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</si>
  <si>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</si>
  <si>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</si>
  <si>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</si>
  <si>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</si>
  <si>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</si>
  <si>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</si>
  <si>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</si>
  <si>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</si>
  <si>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</si>
  <si>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</si>
  <si>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</si>
  <si>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</si>
  <si>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</si>
  <si>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</si>
  <si>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</si>
  <si>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</si>
  <si>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</si>
  <si>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</si>
  <si>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</si>
  <si>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</si>
  <si>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</si>
  <si>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</si>
  <si>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</si>
  <si>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</si>
  <si>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</si>
  <si>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</si>
  <si>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</si>
  <si>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</si>
  <si>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</si>
  <si>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</si>
  <si>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</si>
  <si>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</si>
  <si>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</si>
  <si>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</si>
  <si>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</si>
  <si>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</si>
  <si>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</si>
  <si>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</si>
  <si>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</si>
  <si>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</si>
  <si>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</si>
  <si>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</si>
  <si>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</si>
  <si>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</si>
  <si>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</si>
  <si>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</si>
  <si>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</si>
  <si>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</si>
  <si>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</si>
  <si>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</si>
  <si>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</si>
  <si>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</si>
  <si>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</si>
  <si>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</si>
  <si>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</si>
  <si>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</si>
  <si>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</si>
  <si>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</si>
  <si>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</si>
  <si>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</si>
  <si>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</si>
  <si>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</si>
  <si>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</si>
  <si>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</si>
  <si>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</si>
  <si>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</si>
  <si>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</si>
  <si>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</si>
  <si>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</si>
  <si>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</si>
  <si>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</si>
  <si>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</si>
  <si>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</si>
  <si>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</si>
  <si>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</si>
  <si>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</si>
  <si>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</si>
  <si>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</si>
  <si>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</si>
  <si>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</si>
  <si>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</si>
  <si>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</si>
  <si>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</si>
  <si>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</si>
  <si>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</si>
  <si>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</si>
  <si>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</si>
  <si>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</si>
  <si>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</si>
  <si>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</si>
  <si>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</si>
  <si>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</si>
  <si>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</si>
  <si>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</si>
  <si>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</si>
  <si>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</si>
  <si>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</si>
  <si>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</si>
  <si>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</si>
  <si>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</si>
  <si>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</si>
  <si>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</si>
  <si>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</si>
  <si>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</si>
  <si>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</si>
  <si>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</si>
  <si>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</si>
  <si>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</si>
  <si>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</si>
  <si>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</si>
  <si>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</si>
  <si>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</si>
  <si>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</si>
  <si>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</si>
  <si>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</si>
  <si>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</si>
  <si>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</si>
  <si>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</si>
  <si>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</si>
  <si>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</si>
  <si>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</si>
  <si>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</si>
  <si>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</si>
  <si>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</si>
  <si>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</si>
  <si>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</si>
  <si>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</si>
  <si>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</si>
  <si>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</si>
  <si>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</si>
  <si>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</si>
  <si>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</si>
  <si>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</si>
  <si>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</si>
  <si>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</si>
  <si>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</si>
  <si>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</si>
  <si>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</si>
  <si>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</si>
  <si>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</si>
  <si>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</si>
  <si>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</si>
  <si>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</si>
  <si>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</si>
  <si>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</si>
  <si>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</si>
  <si>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</si>
  <si>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</si>
  <si>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</si>
  <si>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</si>
  <si>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</si>
  <si>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</si>
  <si>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</si>
  <si>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</si>
  <si>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</si>
  <si>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</si>
  <si>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</si>
  <si>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</si>
  <si>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</si>
  <si>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</si>
  <si>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</si>
  <si>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</si>
  <si>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</si>
  <si>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</si>
  <si>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</si>
  <si>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</si>
  <si>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</si>
  <si>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</si>
  <si>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</si>
  <si>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</si>
  <si>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</si>
  <si>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</si>
  <si>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</si>
  <si>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</si>
  <si>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</si>
  <si>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</si>
  <si>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</si>
  <si>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</si>
  <si>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</si>
  <si>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</si>
  <si>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</si>
  <si>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</si>
  <si>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</si>
  <si>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</si>
  <si>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</si>
  <si>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</si>
  <si>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</si>
  <si>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</si>
  <si>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</si>
  <si>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</si>
  <si>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</si>
  <si>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</si>
  <si>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</si>
  <si>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</si>
  <si>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</si>
  <si>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</si>
  <si>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</si>
  <si>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</si>
  <si>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</si>
  <si>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</si>
  <si>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</si>
  <si>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</si>
  <si>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</si>
  <si>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</si>
  <si>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</si>
  <si>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</si>
  <si>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</si>
  <si>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</si>
  <si>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</si>
  <si>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</si>
  <si>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</si>
  <si>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</si>
  <si>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</si>
  <si>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</si>
  <si>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</si>
  <si>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</si>
  <si>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</si>
  <si>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</si>
  <si>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</si>
  <si>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</si>
  <si>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</si>
  <si>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</si>
  <si>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</si>
  <si>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</si>
  <si>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</si>
  <si>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</si>
  <si>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</si>
  <si>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</si>
  <si>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</si>
  <si>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</si>
  <si>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</si>
  <si>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</si>
  <si>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</si>
  <si>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</si>
  <si>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</si>
  <si>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</si>
  <si>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</si>
  <si>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</si>
  <si>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</si>
  <si>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</si>
  <si>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</si>
  <si>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</si>
  <si>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</si>
  <si>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</si>
  <si>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</si>
  <si>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</si>
  <si>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</si>
  <si>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</si>
  <si>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</si>
  <si>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</si>
  <si>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</si>
  <si>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</si>
  <si>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</si>
  <si>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</si>
  <si>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</si>
  <si>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</si>
  <si>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</si>
  <si>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</si>
  <si>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</si>
  <si>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</si>
  <si>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</si>
  <si>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</si>
  <si>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</si>
  <si>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</si>
  <si>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</si>
  <si>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</si>
  <si>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</si>
  <si>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</si>
  <si>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</si>
  <si>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</si>
  <si>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</si>
  <si>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</si>
  <si>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</si>
  <si>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</si>
  <si>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</si>
  <si>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</si>
  <si>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</si>
  <si>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</si>
  <si>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</si>
  <si>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</si>
  <si>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</si>
  <si>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</si>
  <si>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</si>
  <si>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</si>
  <si>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</si>
  <si>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</si>
  <si>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</si>
  <si>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</si>
  <si>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</si>
  <si>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</si>
  <si>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</si>
  <si>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</si>
  <si>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</si>
  <si>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</si>
  <si>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</si>
  <si>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</si>
  <si>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</si>
  <si>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</si>
  <si>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</si>
  <si>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</si>
  <si>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</si>
  <si>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</si>
  <si>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</si>
  <si>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</si>
  <si>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</si>
  <si>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</si>
  <si>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</si>
  <si>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</si>
  <si>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</si>
  <si>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</si>
  <si>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</si>
  <si>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</si>
  <si>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</si>
  <si>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</si>
  <si>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</si>
  <si>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</si>
  <si>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</si>
  <si>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</si>
  <si>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</si>
  <si>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</si>
  <si>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</si>
  <si>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</si>
  <si>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</si>
  <si>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</si>
  <si>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</si>
  <si>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</si>
  <si>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</si>
  <si>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</si>
  <si>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</si>
  <si>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</si>
  <si>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</si>
  <si>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</si>
  <si>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</si>
  <si>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</si>
  <si>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</si>
  <si>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</si>
  <si>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</si>
  <si>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</si>
  <si>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</si>
  <si>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</si>
  <si>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</si>
  <si>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</si>
  <si>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</si>
  <si>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</si>
  <si>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</si>
  <si>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</si>
  <si>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</si>
  <si>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</si>
  <si>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</si>
  <si>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</si>
  <si>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</si>
  <si>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</si>
  <si>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</si>
  <si>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</si>
  <si>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</si>
  <si>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</si>
  <si>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</si>
  <si>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</si>
  <si>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</si>
  <si>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</si>
  <si>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</si>
  <si>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</si>
  <si>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</si>
  <si>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</si>
  <si>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</si>
  <si>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</si>
  <si>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</si>
  <si>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</si>
  <si>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</si>
  <si>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</si>
  <si>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</si>
  <si>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</si>
  <si>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</si>
  <si>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</si>
  <si>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</si>
  <si>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</si>
  <si>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</si>
  <si>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</si>
  <si>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</si>
  <si>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</si>
  <si>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</si>
  <si>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</si>
  <si>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</si>
  <si>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</si>
  <si>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</si>
  <si>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</si>
  <si>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</si>
  <si>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</si>
  <si>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</si>
  <si>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</si>
  <si>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</si>
  <si>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</si>
  <si>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</si>
  <si>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</si>
  <si>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</si>
  <si>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</si>
  <si>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</si>
  <si>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</si>
  <si>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</si>
  <si>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</si>
  <si>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</si>
  <si>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</si>
  <si>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</si>
  <si>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</si>
  <si>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</si>
  <si>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</si>
  <si>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</si>
  <si>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</si>
  <si>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</si>
  <si>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</si>
  <si>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</si>
  <si>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</si>
  <si>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</si>
  <si>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</si>
  <si>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</si>
  <si>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</si>
  <si>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</si>
  <si>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</si>
  <si>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</si>
  <si>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</si>
  <si>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</si>
  <si>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</si>
  <si>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</si>
  <si>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</si>
  <si>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</si>
  <si>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</si>
  <si>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</si>
  <si>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</si>
  <si>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</si>
  <si>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</si>
  <si>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</si>
  <si>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</si>
  <si>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</si>
  <si>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</si>
  <si>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</si>
  <si>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</si>
  <si>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</si>
  <si>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</si>
  <si>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</si>
  <si>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</si>
  <si>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</si>
  <si>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</si>
  <si>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</si>
  <si>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</si>
  <si>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</si>
  <si>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</si>
  <si>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</si>
  <si>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</si>
  <si>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</si>
  <si>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</si>
  <si>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</si>
  <si>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</si>
  <si>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</si>
  <si>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</si>
  <si>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</si>
  <si>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</si>
  <si>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</si>
  <si>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</si>
  <si>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</si>
  <si>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</si>
  <si>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</si>
  <si>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</si>
  <si>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</si>
  <si>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</si>
  <si>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</si>
  <si>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</si>
  <si>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</si>
  <si>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</si>
  <si>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</si>
  <si>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</si>
  <si>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</si>
  <si>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</si>
  <si>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</si>
  <si>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</si>
  <si>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</si>
  <si>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</si>
  <si>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</si>
  <si>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</si>
  <si>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</si>
  <si>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</si>
  <si>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</si>
  <si>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</si>
  <si>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</si>
  <si>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</si>
  <si>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</si>
  <si>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</si>
  <si>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</si>
  <si>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</si>
  <si>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</si>
  <si>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</si>
  <si>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</si>
  <si>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</si>
  <si>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</si>
  <si>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</si>
  <si>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</si>
  <si>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</si>
  <si>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</si>
  <si>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</si>
  <si>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</si>
  <si>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</si>
  <si>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</si>
  <si>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</si>
  <si>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</si>
  <si>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</si>
  <si>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</si>
  <si>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</si>
  <si>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</si>
  <si>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</si>
  <si>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</si>
  <si>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</si>
  <si>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</si>
  <si>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</si>
  <si>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</si>
  <si>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</si>
  <si>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</si>
  <si>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</si>
  <si>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</si>
  <si>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</si>
  <si>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</si>
  <si>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</si>
  <si>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</si>
  <si>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</si>
  <si>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</si>
  <si>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</si>
  <si>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</si>
  <si>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</si>
  <si>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</si>
  <si>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</si>
  <si>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</si>
  <si>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</si>
  <si>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</si>
  <si>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</si>
  <si>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</si>
  <si>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</si>
  <si>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</si>
  <si>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</si>
  <si>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</si>
  <si>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</si>
  <si>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</si>
  <si>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</si>
  <si>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</si>
  <si>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</si>
  <si>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</si>
  <si>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</si>
  <si>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</si>
  <si>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</si>
  <si>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</si>
  <si>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</si>
  <si>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</si>
  <si>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</si>
  <si>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</si>
  <si>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</si>
  <si>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</si>
  <si>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</si>
  <si>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</si>
  <si>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</si>
  <si>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</si>
  <si>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</si>
  <si>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</si>
  <si>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</si>
  <si>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</si>
  <si>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</si>
  <si>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</si>
  <si>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</si>
  <si>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</si>
  <si>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</si>
  <si>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</si>
  <si>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</si>
  <si>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</si>
  <si>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</si>
  <si>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</si>
  <si>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</si>
  <si>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</si>
  <si>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</si>
  <si>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</si>
  <si>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</si>
  <si>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</si>
  <si>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</si>
  <si>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</si>
  <si>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</si>
  <si>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</si>
  <si>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</si>
  <si>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</si>
  <si>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</si>
  <si>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</si>
  <si>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</si>
  <si>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</si>
  <si>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</si>
  <si>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</si>
  <si>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</si>
  <si>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</si>
  <si>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</si>
  <si>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</si>
  <si>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</si>
  <si>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</si>
  <si>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</si>
  <si>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</si>
  <si>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</si>
  <si>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</si>
  <si>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</si>
  <si>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</si>
  <si>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</si>
  <si>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</si>
  <si>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</si>
  <si>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</si>
  <si>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</si>
  <si>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</si>
  <si>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</si>
  <si>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</si>
  <si>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</si>
  <si>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</si>
  <si>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</si>
  <si>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</si>
  <si>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</si>
  <si>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</si>
  <si>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</si>
  <si>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</si>
  <si>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</si>
  <si>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</si>
  <si>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</si>
  <si>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</si>
  <si>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</si>
  <si>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</si>
  <si>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</si>
  <si>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</si>
  <si>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</si>
  <si>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</si>
  <si>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</si>
  <si>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</si>
  <si>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</si>
  <si>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</si>
  <si>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</si>
  <si>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</si>
  <si>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</si>
  <si>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</si>
  <si>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</si>
  <si>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</si>
  <si>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</si>
  <si>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</si>
  <si>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</si>
  <si>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</si>
  <si>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</si>
  <si>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</si>
  <si>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</si>
  <si>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</si>
  <si>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</si>
  <si>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</si>
  <si>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</si>
  <si>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</si>
  <si>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</si>
  <si>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</si>
  <si>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</si>
  <si>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</si>
  <si>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</si>
  <si>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</si>
  <si>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</si>
  <si>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</si>
  <si>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</si>
  <si>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</si>
  <si>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</si>
  <si>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</si>
  <si>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</si>
  <si>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</si>
  <si>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</si>
  <si>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</si>
  <si>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</si>
  <si>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</si>
  <si>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</si>
  <si>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</si>
  <si>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</si>
  <si>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</si>
  <si>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</si>
  <si>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</si>
  <si>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</si>
  <si>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</si>
  <si>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</si>
  <si>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</si>
  <si>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</si>
  <si>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</si>
  <si>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</si>
  <si>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</si>
  <si>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</si>
  <si>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</si>
  <si>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</si>
  <si>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</si>
  <si>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</si>
  <si>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</si>
  <si>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</si>
  <si>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</si>
  <si>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</si>
  <si>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</si>
  <si>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</si>
  <si>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</si>
  <si>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</si>
  <si>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</si>
  <si>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</si>
  <si>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</si>
  <si>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</si>
  <si>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</si>
  <si>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</si>
  <si>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</si>
  <si>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</si>
  <si>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</si>
  <si>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</si>
  <si>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</si>
  <si>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</si>
  <si>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</si>
  <si>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</si>
  <si>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</si>
  <si>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</si>
  <si>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</si>
  <si>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</si>
  <si>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</si>
  <si>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</si>
  <si>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</si>
  <si>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</si>
  <si>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</si>
  <si>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</si>
  <si>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</si>
  <si>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</si>
  <si>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</si>
  <si>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</si>
  <si>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</si>
  <si>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</si>
  <si>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</si>
  <si>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</si>
  <si>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</si>
  <si>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</si>
  <si>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</si>
  <si>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</si>
  <si>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</si>
  <si>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</si>
  <si>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</si>
  <si>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</si>
  <si>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</si>
  <si>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</si>
  <si>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</si>
  <si>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</si>
  <si>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</si>
  <si>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</si>
  <si>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</si>
  <si>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</si>
  <si>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</si>
  <si>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</si>
  <si>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</si>
  <si>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</si>
  <si>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</si>
  <si>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</si>
  <si>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</si>
  <si>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</si>
  <si>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</si>
  <si>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</si>
  <si>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</si>
  <si>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</si>
  <si>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</si>
  <si>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</si>
  <si>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</si>
  <si>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</si>
  <si>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</si>
  <si>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</si>
  <si>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</si>
  <si>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</si>
  <si>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</si>
  <si>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</si>
  <si>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</si>
  <si>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</si>
  <si>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</si>
  <si>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</si>
  <si>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</si>
  <si>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</si>
  <si>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</si>
  <si>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</si>
  <si>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</si>
  <si>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</si>
  <si>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</si>
  <si>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</si>
  <si>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</si>
  <si>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</si>
  <si>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</si>
  <si>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</si>
  <si>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</si>
  <si>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</si>
  <si>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</si>
  <si>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</si>
  <si>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</si>
  <si>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</si>
  <si>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</si>
  <si>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</si>
  <si>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</si>
  <si>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</si>
  <si>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</si>
  <si>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</si>
  <si>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</si>
  <si>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</si>
  <si>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</si>
  <si>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</si>
  <si>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</si>
  <si>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</si>
  <si>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</si>
  <si>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</si>
  <si>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</si>
  <si>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</si>
  <si>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</si>
  <si>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</si>
  <si>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</si>
  <si>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</si>
  <si>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</si>
  <si>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</si>
  <si>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</si>
  <si>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</si>
  <si>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</si>
  <si>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</si>
  <si>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</si>
  <si>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</si>
  <si>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</si>
  <si>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</si>
  <si>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</si>
  <si>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</si>
  <si>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</si>
  <si>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</si>
  <si>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</si>
  <si>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</si>
  <si>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</si>
  <si>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</si>
  <si>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</si>
  <si>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</si>
  <si>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</si>
  <si>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</si>
  <si>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</si>
  <si>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</si>
  <si>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</si>
  <si>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</si>
  <si>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</si>
  <si>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</si>
  <si>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</si>
  <si>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</si>
  <si>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</si>
  <si>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</si>
  <si>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</si>
  <si>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</si>
  <si>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</si>
  <si>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</si>
  <si>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</si>
  <si>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</si>
  <si>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</si>
  <si>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</si>
  <si>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</si>
  <si>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</si>
  <si>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</si>
  <si>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</si>
  <si>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</si>
  <si>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</si>
  <si>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</si>
  <si>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</si>
  <si>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</si>
  <si>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</si>
  <si>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</si>
  <si>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</si>
  <si>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</si>
  <si>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</si>
  <si>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</si>
  <si>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</si>
  <si>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</si>
  <si>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</si>
  <si>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</si>
  <si>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</si>
  <si>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</si>
  <si>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</si>
  <si>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</si>
  <si>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</si>
  <si>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</si>
  <si>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</si>
  <si>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</si>
  <si>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</si>
  <si>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</si>
  <si>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</si>
  <si>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</si>
  <si>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</si>
  <si>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</si>
  <si>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</si>
  <si>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</si>
  <si>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</si>
  <si>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</si>
  <si>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</si>
  <si>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</si>
  <si>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</si>
  <si>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</si>
  <si>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</si>
  <si>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</si>
  <si>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</si>
  <si>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</si>
  <si>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</si>
  <si>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</si>
  <si>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</si>
  <si>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</si>
  <si>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</si>
  <si>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</si>
  <si>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</si>
  <si>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</si>
  <si>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</si>
  <si>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</si>
  <si>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</si>
  <si>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</si>
  <si>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</si>
  <si>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</si>
  <si>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</si>
  <si>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</si>
  <si>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</si>
  <si>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</si>
  <si>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</si>
  <si>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</si>
  <si>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</si>
  <si>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</si>
  <si>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</si>
  <si>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</si>
  <si>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</si>
  <si>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</si>
  <si>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</si>
  <si>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</si>
  <si>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</si>
  <si>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</si>
  <si>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</si>
  <si>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</si>
  <si>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</si>
  <si>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</si>
  <si>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</si>
  <si>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</si>
  <si>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</si>
  <si>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</si>
  <si>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</si>
  <si>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</si>
  <si>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</si>
  <si>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</si>
  <si>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</si>
  <si>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</si>
  <si>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</si>
  <si>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</si>
  <si>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</si>
  <si>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</si>
  <si>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</si>
  <si>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</si>
  <si>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</si>
  <si>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</si>
  <si>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</si>
  <si>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</si>
  <si>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</si>
  <si>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</si>
  <si>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</si>
  <si>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</si>
  <si>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</si>
  <si>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</si>
  <si>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</si>
  <si>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</si>
  <si>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</si>
  <si>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</si>
  <si>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</si>
  <si>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</si>
  <si>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</si>
  <si>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</si>
  <si>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</si>
  <si>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</si>
  <si>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</si>
  <si>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</si>
  <si>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</si>
  <si>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</si>
  <si>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</si>
  <si>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</si>
  <si>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</si>
  <si>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</si>
  <si>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</si>
  <si>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</si>
  <si>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</si>
  <si>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</si>
  <si>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</si>
  <si>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</si>
  <si>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</si>
  <si>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</si>
  <si>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</si>
  <si>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</si>
  <si>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</si>
  <si>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</si>
  <si>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</si>
  <si>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</si>
  <si>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</si>
  <si>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</si>
  <si>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</si>
  <si>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</si>
  <si>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</si>
  <si>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</si>
  <si>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</si>
  <si>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</si>
  <si>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</si>
  <si>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</si>
  <si>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</si>
  <si>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</si>
  <si>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</si>
  <si>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</si>
  <si>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</si>
  <si>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</si>
  <si>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</si>
  <si>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</si>
  <si>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</si>
  <si>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</si>
  <si>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</si>
  <si>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</si>
  <si>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</si>
  <si>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</si>
  <si>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</si>
  <si>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</si>
  <si>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</si>
  <si>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</si>
  <si>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</si>
  <si>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</si>
  <si>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</si>
  <si>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</si>
  <si>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</si>
  <si>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</si>
  <si>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</si>
  <si>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</si>
  <si>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</si>
  <si>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</si>
  <si>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</si>
  <si>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</si>
  <si>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</si>
  <si>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</si>
  <si>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</si>
  <si>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</si>
  <si>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</si>
  <si>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</si>
  <si>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</si>
  <si>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</si>
  <si>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</si>
  <si>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</si>
  <si>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</si>
  <si>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</si>
  <si>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</si>
  <si>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</si>
  <si>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</si>
  <si>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</si>
  <si>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</si>
  <si>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</si>
  <si>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</si>
  <si>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</si>
  <si>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</si>
  <si>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</si>
  <si>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</si>
  <si>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</si>
  <si>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</si>
  <si>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</si>
  <si>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</si>
  <si>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</si>
  <si>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</si>
  <si>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</si>
  <si>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</si>
  <si>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</si>
  <si>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</si>
  <si>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</si>
  <si>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</si>
  <si>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</si>
  <si>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</si>
  <si>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</si>
  <si>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</si>
  <si>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</si>
  <si>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</si>
  <si>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</si>
  <si>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</si>
  <si>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</si>
  <si>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</si>
  <si>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</si>
  <si>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</si>
  <si>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</si>
  <si>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</si>
  <si>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</si>
  <si>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</si>
  <si>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</si>
  <si>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</si>
  <si>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</si>
  <si>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</si>
  <si>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</si>
  <si>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</si>
  <si>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</si>
  <si>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</si>
  <si>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</si>
  <si>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</si>
  <si>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</si>
  <si>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</si>
  <si>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</si>
  <si>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</si>
  <si>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</si>
  <si>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</si>
  <si>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</si>
  <si>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</si>
  <si>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</si>
  <si>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</si>
  <si>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</si>
  <si>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</si>
  <si>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</si>
  <si>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</si>
  <si>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</si>
  <si>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</si>
  <si>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</si>
  <si>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</si>
  <si>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</si>
  <si>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</si>
  <si>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</si>
  <si>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</si>
  <si>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</si>
  <si>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</si>
  <si>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</si>
  <si>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</si>
  <si>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</si>
  <si>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</si>
  <si>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</si>
  <si>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</si>
  <si>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</si>
  <si>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</si>
  <si>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</si>
  <si>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</si>
  <si>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</si>
  <si>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</si>
  <si>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</si>
  <si>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</si>
  <si>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</si>
  <si>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</si>
  <si>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</si>
  <si>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</si>
  <si>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</si>
  <si>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</si>
  <si>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</si>
  <si>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</si>
  <si>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</si>
  <si>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</si>
  <si>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</si>
  <si>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</si>
  <si>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</si>
  <si>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</si>
  <si>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</si>
  <si>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</si>
  <si>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</si>
  <si>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</si>
  <si>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</si>
  <si>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</si>
  <si>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</si>
  <si>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</si>
  <si>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</si>
  <si>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</si>
  <si>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</si>
  <si>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</si>
  <si>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</si>
  <si>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</si>
  <si>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</si>
  <si>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</si>
  <si>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</si>
  <si>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</si>
  <si>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</si>
  <si>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</si>
  <si>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</si>
  <si>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</si>
  <si>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</si>
  <si>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</si>
  <si>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</si>
  <si>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</si>
  <si>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</si>
  <si>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</si>
  <si>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</si>
  <si>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</si>
  <si>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</si>
  <si>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</si>
  <si>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</si>
  <si>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</si>
  <si>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</si>
  <si>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</si>
  <si>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</si>
  <si>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</si>
  <si>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</si>
  <si>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</si>
  <si>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</si>
  <si>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</si>
  <si>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</si>
  <si>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</si>
  <si>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</si>
  <si>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</si>
  <si>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</si>
  <si>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</si>
  <si>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</si>
  <si>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</si>
  <si>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</si>
  <si>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</si>
  <si>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</si>
  <si>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</si>
  <si>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</si>
  <si>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</si>
  <si>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</si>
  <si>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</si>
  <si>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</si>
  <si>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</si>
  <si>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</si>
  <si>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</si>
  <si>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</si>
  <si>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</si>
  <si>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</si>
  <si>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</si>
  <si>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</si>
  <si>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</si>
  <si>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</si>
  <si>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</si>
  <si>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</si>
  <si>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</si>
  <si>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</si>
  <si>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</si>
  <si>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</si>
  <si>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</si>
  <si>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</si>
  <si>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</si>
  <si>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</si>
  <si>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</si>
  <si>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</si>
  <si>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</si>
  <si>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</si>
  <si>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</si>
  <si>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</si>
  <si>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</si>
  <si>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</si>
  <si>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</si>
  <si>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</si>
  <si>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</si>
  <si>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</si>
  <si>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</si>
  <si>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</si>
  <si>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</si>
  <si>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</si>
  <si>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</si>
  <si>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</si>
  <si>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</si>
  <si>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</si>
  <si>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</si>
  <si>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</si>
  <si>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</si>
  <si>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</si>
  <si>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</si>
  <si>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</si>
  <si>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</si>
  <si>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</si>
  <si>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</si>
  <si>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</si>
  <si>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</si>
  <si>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</si>
  <si>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</si>
  <si>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</si>
  <si>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</si>
  <si>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</si>
  <si>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</si>
  <si>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</si>
  <si>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</si>
  <si>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</si>
  <si>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</si>
  <si>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</si>
  <si>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</si>
  <si>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</si>
  <si>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</si>
  <si>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</si>
  <si>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</si>
  <si>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</si>
  <si>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</si>
  <si>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</si>
  <si>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</si>
  <si>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</si>
  <si>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</si>
  <si>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</si>
  <si>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</si>
  <si>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</si>
  <si>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</si>
  <si>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</si>
  <si>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</si>
  <si>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</si>
  <si>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</si>
  <si>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</si>
  <si>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</si>
  <si>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</si>
  <si>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</si>
  <si>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</si>
  <si>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</si>
  <si>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</si>
  <si>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</si>
  <si>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</si>
  <si>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</si>
  <si>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</si>
  <si>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</si>
  <si>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</si>
  <si>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</si>
  <si>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</si>
  <si>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</si>
  <si>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</si>
  <si>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</si>
  <si>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</si>
  <si>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</si>
  <si>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</si>
  <si>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</si>
  <si>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</si>
  <si>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</si>
  <si>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</si>
  <si>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</si>
  <si>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</si>
  <si>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</si>
  <si>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</si>
  <si>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</si>
  <si>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</si>
  <si>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</si>
  <si>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</si>
  <si>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</si>
  <si>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</si>
  <si>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</si>
  <si>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</si>
  <si>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</si>
  <si>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</si>
  <si>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</si>
  <si>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</si>
  <si>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</si>
  <si>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</si>
  <si>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</si>
  <si>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</si>
  <si>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</si>
  <si>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</si>
  <si>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</si>
  <si>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</si>
  <si>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</si>
  <si>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</si>
  <si>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</si>
  <si>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</si>
  <si>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</si>
  <si>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</si>
  <si>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</si>
  <si>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</si>
  <si>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</si>
  <si>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</si>
  <si>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</si>
  <si>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</si>
  <si>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</si>
  <si>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</si>
  <si>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</si>
  <si>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</si>
  <si>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</si>
  <si>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</si>
  <si>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</si>
  <si>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</si>
  <si>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</si>
  <si>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</si>
  <si>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</si>
  <si>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</si>
  <si>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</si>
  <si>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</si>
  <si>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</si>
  <si>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</si>
  <si>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</si>
  <si>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</si>
  <si>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</si>
  <si>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</si>
  <si>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</si>
  <si>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</si>
  <si>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</si>
  <si>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</si>
  <si>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</si>
  <si>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</si>
  <si>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</si>
  <si>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</si>
  <si>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</si>
  <si>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</si>
  <si>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</si>
  <si>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</si>
  <si>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</si>
  <si>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</si>
  <si>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</si>
  <si>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</si>
  <si>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</si>
  <si>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</si>
  <si>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</si>
  <si>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</si>
  <si>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</si>
  <si>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</si>
  <si>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</si>
  <si>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</si>
  <si>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</si>
  <si>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</si>
  <si>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</si>
  <si>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</si>
  <si>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</si>
  <si>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</si>
  <si>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</si>
  <si>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</si>
  <si>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</si>
  <si>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</si>
  <si>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</si>
  <si>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</si>
  <si>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</si>
  <si>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</si>
  <si>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</si>
  <si>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</si>
  <si>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</si>
  <si>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</si>
  <si>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</si>
  <si>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</si>
  <si>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</si>
  <si>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</si>
  <si>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</si>
  <si>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</si>
  <si>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</si>
  <si>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</si>
  <si>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</si>
  <si>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</si>
  <si>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</si>
  <si>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</si>
  <si>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</si>
  <si>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</si>
  <si>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</si>
  <si>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</si>
  <si>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</si>
  <si>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</si>
  <si>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</si>
  <si>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</si>
  <si>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</si>
  <si>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</si>
  <si>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</si>
  <si>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</si>
  <si>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</si>
  <si>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</si>
  <si>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</si>
  <si>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</si>
  <si>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</si>
  <si>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</si>
  <si>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</si>
  <si>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</si>
  <si>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</si>
  <si>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</si>
  <si>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</si>
  <si>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</si>
  <si>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</si>
  <si>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</si>
  <si>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</si>
  <si>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</si>
  <si>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</si>
  <si>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</si>
  <si>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</si>
  <si>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</si>
  <si>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</si>
  <si>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</si>
  <si>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</si>
  <si>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</si>
  <si>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</si>
  <si>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</si>
  <si>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</si>
  <si>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</si>
  <si>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</si>
  <si>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</si>
  <si>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</si>
  <si>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</si>
  <si>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</si>
  <si>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</si>
  <si>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</si>
  <si>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</si>
  <si>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</si>
  <si>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</si>
  <si>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</si>
  <si>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</si>
  <si>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</si>
  <si>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</si>
  <si>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</si>
  <si>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</si>
  <si>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</si>
  <si>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</si>
  <si>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</si>
  <si>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</si>
  <si>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</si>
  <si>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</si>
  <si>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</si>
  <si>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</si>
  <si>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</si>
  <si>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</si>
  <si>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</si>
  <si>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</si>
  <si>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</si>
  <si>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</si>
  <si>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</si>
  <si>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</si>
  <si>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</si>
  <si>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</si>
  <si>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</si>
  <si>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</si>
  <si>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</si>
  <si>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</si>
  <si>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</si>
  <si>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</si>
  <si>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</si>
  <si>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</si>
  <si>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</si>
  <si>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</si>
  <si>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</si>
  <si>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</si>
  <si>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</si>
  <si>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</si>
  <si>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</si>
  <si>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</si>
  <si>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</si>
  <si>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</si>
  <si>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</si>
  <si>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</si>
  <si>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</si>
  <si>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</si>
  <si>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</si>
  <si>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</si>
  <si>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</si>
  <si>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</si>
  <si>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</si>
  <si>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</si>
  <si>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</si>
  <si>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</si>
  <si>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</si>
  <si>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</si>
  <si>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</si>
  <si>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</si>
  <si>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</si>
  <si>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</si>
  <si>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</si>
  <si>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</si>
  <si>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</si>
  <si>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</si>
  <si>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</si>
  <si>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</si>
  <si>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</si>
  <si>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</si>
  <si>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</si>
  <si>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</si>
  <si>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</si>
  <si>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</si>
  <si>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</si>
  <si>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</si>
  <si>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</si>
  <si>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</si>
  <si>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</si>
  <si>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</si>
  <si>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</si>
  <si>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</si>
  <si>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</si>
  <si>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</si>
  <si>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</si>
  <si>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</si>
  <si>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</si>
  <si>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</si>
  <si>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</si>
  <si>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</si>
  <si>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</si>
  <si>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</si>
  <si>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</si>
  <si>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</si>
  <si>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</si>
  <si>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</si>
  <si>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</si>
  <si>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</si>
  <si>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</si>
  <si>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</si>
  <si>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</si>
  <si>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</si>
  <si>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</si>
  <si>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</si>
  <si>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</si>
  <si>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</si>
  <si>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</si>
  <si>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</si>
  <si>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</si>
  <si>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</si>
  <si>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</si>
  <si>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</si>
  <si>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</si>
  <si>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</si>
  <si>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</si>
  <si>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</si>
  <si>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</si>
  <si>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</si>
  <si>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</si>
  <si>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</si>
  <si>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</si>
  <si>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</si>
  <si>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</si>
  <si>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</si>
  <si>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</si>
  <si>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</si>
  <si>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</si>
  <si>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</si>
  <si>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</si>
  <si>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</si>
  <si>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</si>
  <si>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</si>
  <si>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</si>
  <si>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</si>
  <si>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</si>
  <si>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</si>
  <si>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</si>
  <si>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</si>
  <si>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</si>
  <si>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</si>
  <si>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</si>
  <si>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</si>
  <si>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</si>
  <si>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</si>
  <si>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</si>
  <si>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</si>
  <si>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</si>
  <si>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</si>
  <si>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</si>
  <si>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</si>
  <si>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</si>
  <si>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</si>
  <si>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</si>
  <si>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</si>
  <si>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</si>
  <si>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</si>
  <si>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</si>
  <si>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</si>
  <si>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</si>
  <si>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</si>
  <si>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</si>
  <si>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</si>
  <si>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</si>
  <si>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</si>
  <si>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</si>
  <si>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</si>
  <si>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</si>
  <si>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</si>
  <si>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</si>
  <si>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</si>
  <si>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</si>
  <si>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</si>
  <si>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</si>
  <si>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</si>
  <si>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</si>
  <si>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</si>
  <si>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</si>
  <si>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</si>
  <si>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</si>
  <si>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</si>
  <si>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</si>
  <si>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</si>
  <si>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</si>
  <si>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</si>
  <si>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</si>
  <si>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</si>
  <si>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</si>
  <si>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</si>
  <si>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</si>
  <si>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</si>
  <si>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</si>
  <si>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</si>
  <si>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</si>
  <si>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</si>
  <si>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</si>
  <si>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</si>
  <si>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</si>
  <si>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</si>
  <si>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</si>
  <si>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</si>
  <si>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</si>
  <si>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</si>
  <si>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</si>
  <si>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</si>
  <si>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</si>
  <si>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</si>
  <si>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</si>
  <si>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</si>
  <si>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</si>
  <si>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</si>
  <si>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</si>
  <si>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</si>
  <si>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</si>
  <si>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</si>
  <si>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</si>
  <si>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</si>
  <si>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</si>
  <si>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</si>
  <si>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</si>
  <si>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</si>
  <si>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</si>
  <si>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</si>
  <si>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</si>
  <si>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</si>
  <si>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</si>
  <si>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</si>
  <si>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</si>
  <si>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</si>
  <si>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</si>
  <si>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</si>
  <si>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</si>
  <si>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</si>
  <si>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</si>
  <si>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</si>
  <si>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</si>
  <si>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</si>
  <si>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</si>
  <si>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</si>
  <si>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</si>
  <si>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</si>
  <si>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</si>
  <si>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</si>
  <si>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</si>
  <si>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</si>
  <si>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</si>
  <si>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</si>
  <si>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</si>
  <si>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</si>
  <si>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</si>
  <si>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</si>
  <si>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</si>
  <si>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</si>
  <si>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</si>
  <si>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</si>
  <si>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</si>
  <si>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</si>
  <si>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</si>
  <si>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</si>
  <si>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</si>
  <si>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</si>
  <si>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</si>
  <si>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</si>
  <si>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</si>
  <si>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</si>
  <si>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</si>
  <si>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</si>
  <si>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</si>
  <si>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</si>
  <si>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</si>
  <si>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</si>
  <si>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</si>
  <si>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</si>
  <si>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</si>
  <si>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</si>
  <si>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</si>
  <si>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</si>
  <si>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</si>
  <si>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</si>
  <si>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</si>
  <si>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</si>
  <si>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</si>
  <si>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</si>
  <si>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</si>
  <si>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</si>
  <si>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</si>
  <si>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</si>
  <si>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</si>
  <si>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</si>
  <si>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</si>
  <si>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</si>
  <si>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</si>
  <si>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</si>
  <si>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</si>
  <si>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</si>
  <si>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</si>
  <si>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</si>
  <si>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</si>
  <si>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</si>
  <si>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</si>
  <si>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</si>
  <si>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</si>
  <si>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</si>
  <si>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</si>
  <si>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</si>
  <si>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</si>
  <si>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</si>
  <si>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</si>
  <si>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</si>
  <si>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</si>
  <si>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</si>
  <si>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</si>
  <si>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</si>
  <si>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</si>
  <si>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</si>
  <si>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</si>
  <si>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</si>
  <si>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</si>
  <si>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</si>
  <si>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</si>
  <si>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</si>
  <si>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</si>
  <si>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</si>
  <si>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</si>
  <si>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</si>
  <si>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</si>
  <si>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</si>
  <si>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</si>
  <si>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</si>
  <si>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</si>
  <si>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</si>
  <si>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</si>
  <si>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</si>
  <si>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</si>
  <si>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</si>
  <si>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</si>
  <si>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</si>
  <si>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</si>
  <si>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</si>
  <si>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</si>
  <si>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</si>
  <si>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</si>
  <si>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</si>
  <si>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</si>
  <si>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</si>
  <si>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</si>
  <si>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</si>
  <si>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</si>
  <si>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</si>
  <si>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</si>
  <si>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</si>
  <si>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</si>
  <si>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</si>
  <si>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</si>
  <si>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</si>
  <si>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</si>
  <si>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</si>
  <si>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</si>
  <si>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</si>
  <si>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</si>
  <si>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</si>
  <si>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</si>
  <si>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</si>
  <si>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</si>
  <si>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</si>
  <si>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</si>
  <si>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</si>
  <si>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</si>
  <si>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</si>
  <si>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</si>
  <si>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</si>
  <si>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</si>
  <si>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</si>
  <si>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</si>
  <si>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</si>
  <si>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</si>
  <si>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</si>
  <si>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</si>
  <si>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</si>
  <si>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</si>
  <si>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</si>
  <si>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</si>
  <si>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</si>
  <si>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</si>
  <si>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</si>
  <si>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</si>
  <si>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</si>
  <si>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</si>
  <si>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</si>
  <si>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</si>
  <si>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</si>
  <si>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</si>
  <si>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</si>
  <si>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</si>
  <si>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</si>
  <si>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</si>
  <si>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</si>
  <si>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</si>
  <si>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</si>
  <si>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</si>
  <si>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</si>
  <si>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</si>
  <si>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</si>
  <si>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</si>
  <si>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</si>
  <si>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</si>
  <si>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</si>
  <si>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</si>
  <si>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</si>
  <si>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</si>
  <si>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</si>
  <si>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</si>
  <si>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</si>
  <si>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</si>
  <si>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</si>
  <si>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</si>
  <si>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</si>
  <si>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</si>
  <si>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</si>
  <si>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</si>
  <si>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</si>
  <si>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</si>
  <si>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</si>
  <si>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</si>
  <si>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</si>
  <si>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</si>
  <si>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</si>
  <si>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</si>
  <si>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</si>
  <si>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</si>
  <si>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</si>
  <si>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</si>
  <si>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</si>
  <si>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</si>
  <si>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</si>
  <si>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</si>
  <si>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</si>
  <si>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</si>
  <si>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</si>
  <si>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</si>
  <si>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</si>
  <si>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</si>
  <si>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</si>
  <si>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</si>
  <si>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</si>
  <si>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</si>
  <si>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</si>
  <si>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</si>
  <si>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</si>
  <si>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</si>
  <si>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</si>
  <si>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</si>
  <si>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</si>
  <si>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</si>
  <si>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</si>
  <si>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</si>
  <si>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</si>
  <si>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</si>
  <si>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</si>
  <si>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</si>
  <si>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</si>
  <si>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</si>
  <si>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</si>
  <si>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</si>
  <si>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</si>
  <si>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</si>
  <si>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</si>
  <si>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</si>
  <si>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</si>
  <si>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</si>
  <si>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</si>
  <si>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</si>
  <si>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</si>
  <si>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</si>
  <si>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</si>
  <si>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</si>
  <si>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</si>
  <si>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</si>
  <si>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</si>
  <si>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</si>
  <si>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</si>
  <si>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</si>
  <si>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</si>
  <si>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</si>
  <si>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</si>
  <si>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</si>
  <si>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</si>
  <si>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</si>
  <si>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</si>
  <si>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</si>
  <si>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</si>
  <si>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</si>
  <si>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</si>
  <si>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</si>
  <si>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</si>
  <si>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</si>
  <si>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</si>
  <si>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</si>
  <si>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</si>
  <si>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</si>
  <si>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</si>
  <si>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</si>
  <si>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</si>
  <si>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</si>
  <si>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</si>
  <si>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</si>
  <si>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</si>
  <si>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</si>
  <si>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</si>
  <si>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</si>
  <si>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</si>
  <si>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</si>
  <si>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</si>
  <si>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</si>
  <si>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</si>
  <si>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</si>
  <si>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</si>
  <si>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</si>
  <si>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</si>
  <si>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</si>
  <si>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</si>
  <si>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</si>
  <si>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</si>
  <si>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</si>
  <si>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</si>
  <si>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</si>
  <si>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</si>
  <si>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</si>
  <si>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</si>
  <si>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</si>
  <si>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</si>
  <si>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</si>
  <si>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</si>
  <si>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</si>
  <si>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</si>
  <si>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</si>
  <si>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</si>
  <si>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</si>
  <si>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</si>
  <si>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</si>
  <si>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</si>
  <si>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</si>
  <si>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</si>
  <si>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</si>
  <si>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</si>
  <si>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</si>
  <si>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</si>
  <si>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</si>
  <si>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</si>
  <si>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</si>
  <si>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</si>
  <si>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</si>
  <si>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</si>
  <si>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</si>
  <si>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</si>
  <si>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</si>
  <si>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</si>
  <si>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</si>
  <si>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</si>
  <si>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</si>
  <si>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</si>
  <si>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</si>
  <si>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</si>
  <si>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</si>
  <si>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</si>
  <si>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</si>
  <si>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</si>
  <si>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</si>
  <si>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</si>
  <si>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</si>
  <si>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</si>
  <si>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</si>
  <si>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</si>
  <si>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</si>
  <si>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</si>
  <si>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</si>
  <si>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</si>
  <si>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</si>
  <si>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</si>
  <si>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</si>
  <si>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</si>
  <si>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</si>
  <si>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</si>
  <si>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</si>
  <si>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</si>
  <si>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</si>
  <si>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</si>
  <si>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</si>
  <si>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</si>
  <si>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</si>
  <si>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</si>
  <si>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</si>
  <si>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</si>
  <si>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</si>
  <si>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</si>
  <si>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</si>
  <si>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</si>
  <si>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</si>
  <si>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</si>
  <si>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</si>
  <si>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</si>
  <si>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</si>
  <si>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</si>
  <si>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</si>
  <si>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</si>
  <si>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</si>
  <si>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</si>
  <si>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</si>
  <si>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</si>
  <si>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</si>
  <si>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</si>
  <si>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</si>
  <si>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</si>
  <si>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</si>
  <si>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</si>
  <si>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</si>
  <si>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</si>
  <si>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</si>
  <si>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</si>
  <si>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</si>
  <si>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</si>
  <si>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</si>
  <si>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</si>
  <si>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</si>
  <si>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</si>
  <si>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</si>
  <si>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</si>
  <si>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</si>
  <si>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</si>
  <si>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</si>
  <si>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</si>
  <si>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</si>
  <si>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</si>
  <si>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</si>
  <si>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</si>
  <si>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</si>
  <si>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</si>
  <si>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</si>
  <si>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</si>
  <si>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</si>
  <si>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</si>
  <si>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</si>
  <si>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</si>
  <si>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</si>
  <si>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</si>
  <si>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</si>
  <si>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</si>
  <si>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</si>
  <si>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</si>
  <si>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</si>
  <si>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</si>
  <si>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</si>
  <si>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</si>
  <si>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</si>
  <si>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</si>
  <si>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</si>
  <si>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</si>
  <si>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</si>
  <si>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</si>
  <si>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</si>
  <si>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</si>
  <si>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</si>
  <si>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</si>
  <si>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</si>
  <si>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</si>
  <si>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</si>
  <si>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</si>
  <si>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</si>
  <si>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</si>
  <si>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</si>
  <si>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</si>
  <si>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</si>
  <si>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</si>
  <si>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</si>
  <si>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</si>
  <si>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</si>
  <si>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</si>
  <si>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</si>
  <si>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</si>
  <si>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</si>
  <si>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</si>
  <si>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</si>
  <si>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</si>
  <si>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</si>
  <si>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</si>
  <si>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</si>
  <si>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</si>
  <si>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</si>
  <si>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</si>
  <si>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</si>
  <si>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</si>
  <si>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</si>
  <si>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</si>
  <si>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</si>
  <si>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</si>
  <si>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</si>
  <si>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</si>
  <si>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</si>
  <si>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</si>
  <si>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</si>
  <si>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</si>
  <si>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</si>
  <si>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</si>
  <si>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</si>
  <si>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</si>
  <si>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</si>
  <si>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</si>
  <si>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</si>
  <si>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</si>
  <si>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</si>
  <si>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</si>
  <si>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</si>
  <si>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</si>
  <si>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</si>
  <si>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</si>
  <si>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</si>
  <si>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</si>
  <si>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</si>
  <si>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</si>
  <si>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</si>
  <si>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</si>
  <si>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</si>
  <si>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</si>
  <si>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</si>
  <si>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</si>
  <si>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</si>
  <si>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</si>
  <si>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</si>
  <si>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</si>
  <si>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</si>
  <si>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</si>
  <si>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</si>
  <si>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</si>
  <si>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</si>
  <si>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</si>
  <si>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</si>
  <si>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</si>
  <si>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</si>
  <si>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</si>
  <si>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</si>
  <si>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</si>
  <si>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</si>
  <si>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</si>
  <si>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</si>
  <si>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</si>
  <si>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</si>
  <si>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</si>
  <si>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</si>
  <si>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</si>
  <si>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</si>
  <si>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</si>
  <si>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</si>
  <si>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</si>
  <si>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</si>
  <si>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</si>
  <si>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</si>
  <si>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</si>
  <si>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</si>
  <si>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</si>
  <si>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</si>
  <si>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</si>
  <si>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</si>
  <si>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</si>
  <si>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</si>
  <si>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</si>
  <si>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</si>
  <si>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</si>
  <si>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</si>
  <si>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</si>
  <si>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</si>
  <si>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</si>
  <si>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</si>
  <si>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</si>
  <si>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</si>
  <si>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</si>
  <si>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</si>
  <si>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</si>
  <si>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</si>
  <si>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</si>
  <si>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</si>
  <si>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</si>
  <si>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</si>
  <si>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</si>
  <si>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</si>
  <si>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</si>
  <si>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</si>
  <si>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</si>
  <si>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</si>
  <si>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</si>
  <si>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</si>
  <si>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</si>
  <si>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</si>
  <si>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</si>
  <si>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</si>
  <si>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</si>
  <si>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</si>
  <si>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</si>
  <si>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</si>
  <si>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</si>
  <si>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</si>
  <si>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</si>
  <si>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</si>
  <si>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</si>
  <si>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</si>
  <si>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</si>
  <si>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</si>
  <si>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</si>
  <si>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</si>
  <si>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</si>
  <si>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</si>
  <si>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</si>
  <si>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</si>
  <si>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</si>
  <si>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</si>
  <si>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</si>
  <si>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</si>
  <si>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</si>
  <si>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</si>
  <si>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</si>
  <si>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</si>
  <si>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</si>
  <si>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</si>
  <si>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</si>
  <si>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</si>
  <si>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</si>
  <si>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</si>
  <si>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</si>
  <si>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</si>
  <si>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</si>
  <si>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</si>
  <si>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</si>
  <si>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</si>
  <si>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</si>
  <si>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</si>
  <si>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</si>
  <si>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</si>
  <si>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</si>
  <si>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</si>
  <si>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</si>
  <si>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</si>
  <si>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</si>
  <si>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</si>
  <si>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</si>
  <si>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</si>
  <si>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</si>
  <si>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</si>
  <si>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</si>
  <si>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</si>
  <si>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</si>
  <si>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</si>
  <si>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</si>
  <si>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</si>
  <si>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</si>
  <si>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</si>
  <si>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</si>
  <si>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</si>
  <si>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</si>
  <si>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</si>
  <si>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</si>
  <si>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</si>
  <si>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</si>
  <si>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</si>
  <si>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</si>
  <si>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</si>
  <si>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</si>
  <si>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</si>
  <si>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</si>
  <si>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</si>
  <si>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</si>
  <si>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</si>
  <si>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</si>
  <si>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</si>
  <si>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</si>
  <si>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</si>
  <si>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</si>
  <si>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</si>
  <si>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</si>
  <si>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</si>
  <si>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</si>
  <si>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</si>
  <si>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</si>
  <si>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</si>
  <si>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</si>
  <si>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</si>
  <si>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</si>
  <si>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</si>
  <si>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</si>
  <si>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</si>
  <si>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</si>
  <si>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</si>
  <si>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</si>
  <si>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</si>
  <si>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</si>
  <si>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</si>
  <si>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</si>
  <si>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</si>
  <si>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</si>
  <si>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</si>
  <si>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</si>
  <si>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</si>
  <si>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</si>
  <si>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</si>
  <si>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</si>
  <si>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</si>
  <si>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</si>
  <si>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</si>
  <si>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</si>
  <si>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</si>
  <si>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</si>
  <si>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</si>
  <si>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</si>
  <si>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</si>
  <si>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</si>
  <si>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</si>
  <si>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</si>
  <si>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</si>
  <si>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</si>
  <si>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</si>
  <si>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</si>
  <si>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</si>
  <si>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</si>
  <si>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</si>
  <si>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</si>
  <si>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</si>
  <si>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</si>
  <si>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</si>
  <si>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</si>
  <si>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</si>
  <si>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</si>
  <si>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</si>
  <si>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</si>
  <si>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</si>
  <si>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</si>
  <si>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</si>
  <si>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</si>
  <si>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</si>
  <si>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</si>
  <si>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</si>
  <si>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</si>
  <si>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</si>
  <si>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</si>
  <si>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</si>
  <si>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</si>
  <si>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</si>
  <si>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</si>
  <si>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</si>
  <si>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</si>
  <si>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</si>
  <si>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</si>
  <si>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</si>
  <si>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</si>
  <si>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</si>
  <si>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</si>
  <si>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</si>
  <si>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</si>
  <si>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</si>
  <si>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</si>
  <si>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</si>
  <si>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</si>
  <si>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</si>
  <si>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</si>
  <si>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</si>
  <si>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</si>
  <si>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</si>
  <si>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</si>
  <si>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</si>
  <si>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</si>
  <si>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</si>
  <si>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</si>
  <si>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</si>
  <si>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</si>
  <si>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</si>
  <si>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</si>
  <si>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</si>
  <si>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</si>
  <si>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</si>
  <si>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</si>
  <si>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</si>
  <si>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</si>
  <si>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</si>
  <si>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</si>
  <si>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</si>
  <si>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</si>
  <si>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</si>
  <si>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</si>
  <si>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</si>
  <si>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</si>
  <si>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</si>
  <si>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</si>
  <si>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</si>
  <si>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</si>
  <si>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</si>
  <si>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</si>
  <si>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</si>
  <si>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</si>
  <si>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</si>
  <si>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</si>
  <si>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</si>
  <si>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</si>
  <si>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</si>
  <si>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</si>
  <si>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</si>
  <si>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</si>
  <si>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</si>
  <si>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</si>
  <si>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</si>
  <si>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</si>
  <si>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</si>
  <si>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</si>
  <si>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</si>
  <si>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</si>
  <si>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</si>
  <si>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</si>
  <si>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</si>
  <si>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</si>
  <si>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</si>
  <si>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</si>
  <si>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</si>
  <si>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</si>
  <si>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</si>
  <si>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</si>
  <si>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</si>
  <si>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</si>
  <si>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</si>
  <si>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</si>
  <si>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</si>
  <si>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</si>
  <si>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</si>
  <si>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</si>
  <si>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</si>
  <si>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</si>
  <si>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</si>
  <si>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</si>
  <si>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</si>
  <si>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</si>
  <si>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</si>
  <si>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</si>
  <si>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</si>
  <si>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</si>
  <si>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</si>
  <si>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</si>
  <si>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</si>
  <si>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</si>
  <si>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</si>
  <si>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</si>
  <si>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</si>
  <si>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</si>
  <si>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</si>
  <si>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</si>
  <si>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</si>
  <si>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</si>
  <si>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</si>
  <si>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</si>
  <si>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</si>
  <si>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</si>
  <si>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</si>
  <si>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</si>
  <si>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</si>
  <si>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</si>
  <si>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</si>
  <si>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</si>
  <si>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</si>
  <si>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</si>
  <si>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</si>
  <si>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</si>
  <si>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</si>
  <si>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</si>
  <si>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</si>
  <si>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</si>
  <si>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</si>
  <si>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</si>
  <si>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</si>
  <si>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</si>
  <si>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</si>
  <si>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</si>
  <si>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</si>
  <si>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</si>
  <si>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</si>
  <si>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</si>
  <si>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</si>
  <si>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</si>
  <si>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</si>
  <si>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</si>
  <si>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</si>
  <si>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</si>
  <si>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</si>
  <si>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</si>
  <si>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</si>
  <si>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</si>
  <si>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</si>
  <si>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</si>
  <si>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</si>
  <si>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</si>
  <si>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</si>
  <si>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</si>
  <si>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</si>
  <si>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</si>
  <si>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</si>
  <si>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</si>
  <si>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</si>
  <si>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</si>
  <si>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</si>
  <si>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</si>
  <si>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</si>
  <si>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</si>
  <si>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</si>
  <si>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</si>
  <si>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</si>
  <si>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</si>
  <si>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</si>
  <si>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</si>
  <si>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</si>
  <si>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</si>
  <si>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</si>
  <si>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</si>
  <si>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</si>
  <si>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</si>
  <si>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</si>
  <si>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</si>
  <si>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</si>
  <si>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</si>
  <si>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</si>
  <si>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</si>
  <si>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</si>
  <si>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</si>
  <si>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</si>
  <si>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</si>
  <si>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</si>
  <si>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</si>
  <si>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</si>
  <si>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</si>
  <si>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</si>
  <si>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</si>
  <si>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</si>
  <si>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</si>
  <si>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</si>
  <si>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</si>
  <si>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</si>
  <si>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</si>
  <si>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</si>
  <si>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</si>
  <si>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</si>
  <si>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</si>
  <si>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</si>
  <si>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</si>
  <si>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</si>
  <si>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</si>
  <si>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</si>
  <si>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</si>
  <si>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</si>
  <si>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</si>
  <si>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</si>
  <si>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</si>
  <si>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</si>
  <si>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</si>
  <si>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</si>
  <si>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</si>
  <si>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</si>
  <si>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</si>
  <si>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</si>
  <si>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</si>
  <si>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</si>
  <si>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</si>
  <si>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</si>
  <si>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</si>
  <si>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</si>
  <si>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</si>
  <si>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</si>
  <si>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</si>
  <si>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</si>
  <si>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</si>
  <si>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</si>
  <si>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</si>
  <si>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</si>
  <si>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</si>
  <si>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</si>
  <si>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</si>
  <si>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</si>
  <si>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</si>
  <si>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</si>
  <si>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</si>
  <si>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</si>
  <si>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</si>
  <si>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</si>
  <si>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</si>
  <si>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</si>
  <si>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</si>
  <si>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</si>
  <si>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</si>
  <si>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</si>
  <si>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</si>
  <si>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</si>
  <si>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</si>
  <si>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</si>
  <si>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</si>
  <si>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</si>
  <si>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</si>
  <si>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</si>
  <si>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</si>
  <si>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</si>
  <si>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</si>
  <si>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</si>
  <si>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</si>
  <si>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</si>
  <si>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</si>
  <si>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</si>
  <si>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</si>
  <si>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</si>
  <si>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</si>
  <si>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</si>
  <si>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</si>
  <si>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</si>
  <si>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</si>
  <si>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</si>
  <si>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</si>
  <si>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</si>
  <si>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</si>
  <si>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</si>
  <si>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</si>
  <si>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</si>
  <si>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</si>
  <si>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</si>
  <si>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</si>
  <si>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</si>
  <si>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</si>
  <si>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</si>
  <si>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</si>
  <si>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</si>
  <si>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</si>
  <si>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</si>
  <si>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</si>
  <si>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</si>
  <si>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</si>
  <si>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</si>
  <si>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</si>
  <si>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</si>
  <si>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</si>
  <si>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</si>
  <si>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</si>
  <si>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</si>
  <si>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</si>
  <si>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</si>
  <si>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</si>
  <si>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</si>
  <si>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</si>
  <si>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</si>
  <si>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</si>
  <si>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</si>
  <si>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</si>
  <si>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</si>
  <si>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</si>
  <si>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</si>
  <si>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</si>
  <si>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</si>
  <si>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</si>
  <si>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</si>
  <si>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</si>
  <si>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</si>
  <si>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</si>
  <si>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</si>
  <si>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</si>
  <si>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</si>
  <si>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</si>
  <si>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</si>
  <si>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</si>
  <si>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</si>
  <si>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</si>
  <si>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</si>
  <si>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</si>
  <si>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</si>
  <si>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</si>
  <si>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</si>
  <si>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</si>
  <si>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</si>
  <si>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</si>
  <si>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</si>
  <si>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</si>
  <si>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</si>
  <si>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</si>
  <si>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</si>
  <si>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</si>
  <si>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</si>
  <si>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</si>
  <si>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</si>
  <si>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</si>
  <si>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</si>
  <si>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</si>
  <si>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</si>
  <si>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</si>
  <si>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</si>
  <si>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</si>
  <si>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</si>
  <si>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</si>
  <si>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</si>
  <si>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</si>
  <si>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</si>
  <si>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</si>
  <si>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</si>
  <si>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</si>
  <si>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</si>
  <si>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</si>
  <si>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</si>
  <si>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</si>
  <si>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</si>
  <si>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</si>
  <si>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</si>
  <si>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</si>
  <si>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</si>
  <si>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</si>
  <si>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</si>
  <si>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</si>
  <si>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</si>
  <si>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</si>
  <si>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</si>
  <si>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</si>
  <si>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</si>
  <si>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</si>
  <si>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</si>
  <si>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</si>
  <si>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</si>
  <si>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</si>
  <si>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</si>
  <si>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</si>
  <si>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</si>
  <si>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</si>
  <si>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</si>
  <si>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</si>
  <si>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</si>
  <si>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</si>
  <si>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</si>
  <si>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</si>
  <si>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</si>
  <si>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</si>
  <si>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</si>
  <si>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</si>
  <si>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</si>
  <si>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</si>
  <si>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</si>
  <si>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</si>
  <si>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</si>
  <si>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</si>
  <si>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</si>
  <si>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</si>
  <si>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</si>
  <si>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</si>
  <si>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</si>
  <si>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</si>
  <si>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</si>
  <si>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</si>
  <si>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</si>
  <si>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</si>
  <si>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</si>
  <si>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</si>
  <si>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</si>
  <si>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</si>
  <si>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</si>
  <si>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</si>
  <si>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</si>
  <si>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</si>
  <si>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</si>
  <si>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</si>
  <si>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</si>
  <si>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</si>
  <si>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</si>
  <si>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</si>
  <si>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</si>
  <si>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</si>
  <si>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</si>
  <si>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</si>
  <si>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</si>
  <si>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</si>
  <si>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</si>
  <si>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</si>
  <si>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</si>
  <si>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</si>
  <si>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</si>
  <si>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</si>
  <si>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</si>
  <si>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</si>
  <si>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</si>
  <si>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</si>
  <si>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</si>
  <si>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</si>
  <si>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</si>
  <si>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</si>
  <si>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</si>
  <si>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</si>
  <si>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</si>
  <si>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</si>
  <si>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</si>
  <si>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</si>
  <si>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</si>
  <si>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</si>
  <si>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</si>
  <si>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</si>
  <si>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</si>
  <si>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</si>
  <si>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</si>
  <si>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</si>
  <si>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</si>
  <si>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</si>
  <si>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</si>
  <si>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</si>
  <si>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</si>
  <si>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</si>
  <si>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</si>
  <si>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</si>
  <si>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</si>
  <si>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</si>
  <si>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</si>
  <si>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</si>
  <si>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</si>
  <si>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</si>
  <si>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</si>
  <si>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</si>
  <si>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</si>
  <si>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</si>
  <si>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</si>
  <si>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</si>
  <si>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</si>
  <si>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</si>
  <si>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</si>
  <si>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</si>
  <si>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</si>
  <si>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</si>
  <si>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</si>
  <si>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</si>
  <si>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</si>
  <si>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</si>
  <si>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</si>
  <si>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</si>
  <si>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</si>
  <si>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</si>
  <si>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</si>
  <si>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</si>
  <si>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</si>
  <si>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</si>
  <si>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</si>
  <si>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</si>
  <si>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</si>
  <si>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</si>
  <si>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</si>
  <si>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</si>
  <si>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</si>
  <si>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</si>
  <si>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</si>
  <si>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</si>
  <si>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</si>
  <si>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</si>
  <si>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</si>
  <si>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</si>
  <si>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</si>
  <si>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</si>
  <si>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</si>
  <si>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</si>
  <si>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</si>
  <si>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</si>
  <si>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</si>
  <si>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</si>
  <si>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</si>
  <si>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</si>
  <si>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</si>
  <si>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</si>
  <si>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</si>
  <si>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</si>
  <si>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</si>
  <si>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</si>
  <si>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</si>
  <si>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</si>
  <si>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</si>
  <si>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</si>
  <si>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</si>
  <si>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</si>
  <si>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</si>
  <si>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</si>
  <si>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</si>
  <si>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</si>
  <si>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</si>
  <si>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</si>
  <si>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</si>
  <si>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</si>
  <si>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</si>
  <si>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</si>
  <si>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</si>
  <si>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</si>
  <si>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</si>
  <si>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</si>
  <si>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</si>
  <si>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</si>
  <si>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</si>
  <si>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</si>
  <si>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</si>
  <si>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</si>
  <si>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</si>
  <si>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</si>
  <si>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</si>
  <si>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</si>
  <si>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</si>
  <si>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</si>
  <si>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</si>
  <si>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</si>
  <si>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</si>
  <si>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</si>
  <si>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</si>
  <si>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</si>
  <si>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</si>
  <si>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</si>
  <si>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</si>
  <si>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</si>
  <si>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</si>
  <si>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</si>
  <si>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</si>
  <si>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</si>
  <si>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</si>
  <si>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</si>
  <si>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</si>
  <si>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</si>
  <si>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</si>
  <si>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</si>
  <si>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</si>
  <si>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</si>
  <si>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</si>
  <si>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</si>
  <si>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</si>
  <si>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</si>
  <si>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</si>
  <si>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</si>
  <si>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</si>
  <si>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</si>
  <si>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</si>
  <si>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</si>
  <si>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</si>
  <si>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</si>
  <si>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</si>
  <si>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</si>
  <si>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</si>
  <si>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</si>
  <si>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</si>
  <si>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</si>
  <si>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</si>
  <si>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</si>
  <si>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</si>
  <si>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</si>
  <si>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</si>
  <si>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</si>
  <si>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</si>
  <si>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</si>
  <si>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</si>
  <si>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</si>
  <si>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</si>
  <si>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</si>
  <si>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</si>
  <si>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</si>
  <si>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</si>
  <si>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</si>
  <si>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</si>
  <si>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</si>
  <si>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</si>
  <si>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</si>
  <si>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</si>
  <si>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</si>
  <si>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</si>
  <si>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</si>
  <si>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</si>
  <si>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</si>
  <si>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</si>
  <si>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</si>
  <si>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</si>
  <si>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</si>
  <si>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</si>
  <si>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</si>
  <si>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</si>
  <si>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</si>
  <si>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</si>
  <si>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</si>
  <si>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</si>
  <si>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</si>
  <si>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</si>
  <si>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</si>
  <si>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</si>
  <si>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</si>
  <si>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</si>
  <si>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</si>
  <si>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</si>
  <si>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</si>
  <si>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</si>
  <si>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</si>
  <si>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</si>
  <si>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</si>
  <si>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</si>
  <si>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</si>
  <si>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</si>
  <si>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</si>
  <si>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</si>
  <si>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</si>
  <si>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</si>
  <si>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</si>
  <si>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</si>
  <si>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</si>
  <si>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</si>
  <si>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</si>
  <si>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</si>
  <si>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</si>
  <si>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</si>
  <si>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</si>
  <si>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</si>
  <si>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</si>
  <si>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</si>
  <si>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</si>
  <si>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</si>
  <si>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</si>
  <si>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</si>
  <si>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</si>
  <si>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</si>
  <si>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</si>
  <si>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</si>
  <si>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</si>
  <si>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</si>
  <si>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</si>
  <si>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</si>
  <si>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</si>
  <si>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</si>
  <si>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</si>
  <si>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</si>
  <si>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</si>
  <si>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</si>
  <si>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</si>
  <si>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</si>
  <si>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</si>
  <si>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</si>
  <si>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</si>
  <si>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</si>
  <si>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</si>
  <si>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</si>
  <si>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</si>
  <si>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</si>
  <si>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</si>
  <si>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</si>
  <si>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</si>
  <si>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</si>
  <si>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</si>
  <si>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</si>
  <si>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</si>
  <si>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</si>
  <si>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</si>
  <si>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</si>
  <si>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</si>
  <si>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</si>
  <si>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</si>
  <si>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</si>
  <si>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</si>
  <si>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</si>
  <si>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</si>
  <si>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</si>
  <si>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</si>
  <si>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</si>
  <si>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</si>
  <si>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</si>
  <si>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</si>
  <si>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</si>
  <si>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</si>
  <si>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</si>
  <si>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</si>
  <si>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</si>
  <si>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</si>
  <si>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</si>
  <si>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</si>
  <si>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</si>
  <si>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</si>
  <si>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</si>
  <si>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</si>
  <si>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</si>
  <si>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</si>
  <si>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</si>
  <si>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</si>
  <si>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</si>
  <si>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</si>
  <si>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</si>
  <si>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</si>
  <si>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</si>
  <si>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</si>
  <si>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</si>
  <si>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</si>
  <si>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</si>
  <si>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</si>
  <si>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</si>
  <si>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</si>
  <si>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</si>
  <si>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</si>
  <si>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</si>
  <si>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</si>
  <si>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</si>
  <si>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</si>
  <si>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</si>
  <si>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</si>
  <si>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</si>
  <si>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</si>
  <si>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</si>
  <si>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</si>
  <si>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</si>
  <si>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</si>
  <si>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</si>
  <si>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</si>
  <si>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</si>
  <si>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</si>
  <si>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</si>
  <si>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</si>
  <si>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</si>
  <si>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</si>
  <si>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</si>
  <si>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</si>
  <si>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</si>
  <si>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</si>
  <si>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</si>
  <si>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</si>
  <si>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</si>
  <si>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</si>
  <si>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</si>
  <si>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</si>
  <si>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</si>
  <si>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</si>
  <si>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</si>
  <si>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</si>
  <si>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</si>
  <si>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</si>
  <si>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</si>
  <si>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</si>
  <si>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</si>
  <si>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</si>
  <si>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</si>
  <si>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</si>
  <si>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</si>
  <si>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</si>
  <si>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</si>
  <si>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</si>
  <si>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</si>
  <si>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</si>
  <si>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</si>
  <si>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</si>
  <si>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</si>
  <si>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</si>
  <si>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</si>
  <si>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</si>
  <si>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</si>
  <si>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</si>
  <si>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</si>
  <si>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</si>
  <si>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</si>
  <si>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</si>
  <si>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</si>
  <si>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</si>
  <si>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</si>
  <si>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</si>
  <si>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</si>
  <si>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</si>
  <si>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</si>
  <si>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</si>
  <si>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</si>
  <si>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</si>
  <si>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</si>
  <si>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</si>
  <si>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</si>
  <si>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</si>
  <si>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</si>
  <si>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</si>
  <si>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</si>
  <si>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</si>
  <si>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</si>
  <si>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</si>
  <si>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</si>
  <si>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</si>
  <si>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</si>
  <si>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</si>
  <si>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</si>
  <si>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</si>
  <si>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</si>
  <si>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</si>
  <si>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</si>
  <si>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</si>
  <si>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</si>
  <si>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</si>
  <si>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</si>
  <si>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</si>
  <si>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</si>
  <si>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</si>
  <si>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</si>
  <si>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</si>
  <si>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</si>
  <si>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</si>
  <si>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</si>
  <si>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</si>
  <si>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</si>
  <si>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</si>
  <si>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</si>
  <si>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</si>
  <si>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</si>
  <si>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</si>
  <si>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</si>
  <si>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</si>
  <si>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</si>
  <si>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</si>
  <si>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</si>
  <si>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</si>
  <si>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</si>
  <si>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</si>
  <si>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</si>
  <si>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</si>
  <si>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</si>
  <si>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</si>
  <si>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</si>
  <si>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</si>
  <si>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</si>
  <si>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</si>
  <si>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</si>
  <si>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</si>
  <si>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</si>
  <si>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</si>
  <si>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</si>
  <si>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</si>
  <si>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</si>
  <si>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</si>
  <si>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</si>
  <si>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</si>
  <si>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</si>
  <si>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</si>
  <si>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</si>
  <si>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</si>
  <si>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</si>
  <si>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</si>
  <si>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</si>
  <si>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</si>
  <si>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</si>
  <si>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</si>
  <si>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</si>
  <si>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</si>
  <si>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</si>
  <si>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</si>
  <si>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</si>
  <si>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</si>
  <si>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</si>
  <si>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</si>
  <si>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</si>
  <si>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</si>
  <si>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</si>
  <si>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</si>
  <si>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</si>
  <si>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</si>
  <si>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</si>
  <si>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</si>
  <si>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</si>
  <si>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</si>
  <si>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</si>
  <si>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</si>
  <si>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</si>
  <si>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</si>
  <si>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</si>
  <si>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</si>
  <si>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</si>
  <si>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</si>
  <si>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</si>
  <si>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</si>
  <si>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</si>
  <si>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</si>
  <si>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</si>
  <si>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</si>
  <si>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</si>
  <si>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</si>
  <si>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</si>
  <si>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</si>
  <si>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</si>
  <si>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</si>
  <si>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</si>
  <si>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</si>
  <si>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</si>
  <si>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</si>
  <si>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</si>
  <si>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</si>
  <si>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</si>
  <si>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</si>
  <si>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</si>
  <si>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</si>
  <si>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</si>
  <si>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</si>
  <si>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</si>
  <si>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</si>
  <si>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</si>
  <si>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</si>
  <si>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</si>
  <si>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</si>
  <si>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</si>
  <si>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</si>
  <si>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</si>
  <si>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</si>
  <si>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</si>
  <si>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</si>
  <si>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</si>
  <si>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</si>
  <si>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</si>
  <si>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</si>
  <si>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</si>
  <si>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</si>
  <si>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</si>
  <si>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</si>
  <si>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</si>
  <si>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</si>
  <si>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</si>
  <si>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</si>
  <si>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</si>
  <si>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</si>
  <si>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</si>
  <si>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</si>
  <si>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</si>
  <si>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</si>
  <si>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</si>
  <si>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</si>
  <si>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</si>
  <si>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</si>
  <si>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</si>
  <si>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</si>
  <si>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</si>
  <si>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</si>
  <si>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</si>
  <si>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</si>
  <si>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</si>
  <si>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</si>
  <si>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</si>
  <si>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</si>
  <si>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</si>
  <si>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</si>
  <si>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</si>
  <si>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</si>
  <si>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</si>
  <si>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</si>
  <si>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</si>
  <si>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</si>
  <si>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</si>
  <si>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</si>
  <si>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</si>
  <si>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</si>
  <si>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</si>
  <si>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</si>
  <si>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</si>
  <si>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</si>
  <si>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</si>
  <si>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</si>
  <si>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</si>
  <si>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</si>
  <si>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</si>
  <si>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</si>
  <si>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</si>
  <si>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</si>
  <si>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</si>
  <si>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</si>
  <si>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</si>
  <si>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</si>
  <si>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</si>
  <si>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</si>
  <si>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</si>
  <si>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</si>
  <si>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</si>
  <si>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</si>
  <si>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</si>
  <si>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</si>
  <si>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</si>
  <si>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</si>
  <si>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</si>
  <si>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</si>
  <si>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</si>
  <si>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</si>
  <si>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</si>
  <si>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</si>
  <si>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</si>
  <si>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</si>
  <si>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</si>
  <si>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</si>
  <si>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</si>
  <si>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</si>
  <si>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</si>
  <si>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</si>
  <si>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</si>
  <si>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</si>
  <si>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</si>
  <si>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</si>
  <si>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</si>
  <si>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</si>
  <si>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</si>
  <si>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</si>
  <si>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</si>
  <si>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</si>
  <si>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</si>
  <si>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</si>
  <si>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</si>
  <si>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</si>
  <si>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</si>
  <si>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</si>
  <si>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</si>
  <si>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</si>
  <si>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</si>
  <si>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</si>
  <si>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</si>
  <si>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</si>
  <si>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</si>
  <si>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</si>
  <si>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</si>
  <si>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</si>
  <si>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</si>
  <si>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</si>
  <si>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</si>
  <si>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</si>
  <si>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</si>
  <si>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</si>
  <si>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</si>
  <si>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</si>
  <si>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</si>
  <si>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</si>
  <si>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</si>
  <si>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</si>
  <si>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</si>
  <si>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</si>
  <si>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</si>
  <si>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</si>
  <si>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</si>
  <si>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</si>
  <si>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</si>
  <si>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</si>
  <si>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</si>
  <si>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</si>
  <si>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</si>
  <si>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</si>
  <si>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</si>
  <si>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</si>
  <si>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</si>
  <si>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</si>
  <si>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</si>
  <si>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</si>
  <si>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</si>
  <si>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</si>
  <si>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</si>
  <si>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</si>
  <si>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</si>
  <si>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</si>
  <si>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</si>
  <si>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</si>
  <si>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</si>
  <si>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</si>
  <si>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</si>
  <si>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</si>
  <si>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</si>
  <si>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</si>
  <si>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</si>
  <si>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</si>
  <si>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</si>
  <si>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</si>
  <si>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</si>
  <si>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</si>
  <si>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</si>
  <si>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</si>
  <si>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</si>
  <si>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</si>
  <si>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</si>
  <si>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</si>
  <si>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</si>
  <si>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</si>
  <si>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</si>
  <si>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</si>
  <si>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</si>
  <si>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</si>
  <si>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</si>
  <si>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</si>
  <si>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</si>
  <si>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</si>
  <si>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</si>
  <si>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</si>
  <si>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</si>
  <si>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</si>
  <si>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</si>
  <si>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</si>
  <si>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</si>
  <si>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</si>
  <si>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</si>
  <si>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</si>
  <si>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</si>
  <si>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</si>
  <si>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</si>
  <si>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</si>
  <si>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</si>
  <si>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</si>
  <si>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</si>
  <si>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</si>
  <si>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</si>
  <si>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</si>
  <si>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</si>
  <si>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</si>
  <si>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</si>
  <si>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</si>
  <si>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</si>
  <si>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</si>
  <si>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</si>
  <si>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</si>
  <si>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</si>
  <si>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</si>
  <si>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</si>
  <si>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</si>
  <si>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</si>
  <si>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</si>
  <si>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</si>
  <si>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</si>
  <si>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</si>
  <si>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</si>
  <si>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</si>
  <si>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</si>
  <si>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</si>
  <si>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</si>
  <si>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</si>
  <si>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</si>
  <si>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</si>
  <si>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</si>
  <si>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</si>
  <si>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</si>
  <si>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</si>
  <si>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</si>
  <si>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</si>
  <si>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</si>
  <si>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</si>
  <si>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</si>
  <si>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</si>
  <si>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</si>
  <si>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</si>
  <si>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</si>
  <si>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</si>
  <si>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</si>
  <si>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</si>
  <si>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</si>
  <si>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</si>
  <si>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</si>
  <si>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</si>
  <si>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</si>
  <si>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</si>
  <si>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</si>
  <si>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</si>
  <si>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</si>
  <si>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</si>
  <si>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</si>
  <si>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</si>
  <si>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</si>
  <si>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</si>
  <si>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</si>
  <si>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</si>
  <si>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</si>
  <si>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</si>
  <si>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</si>
  <si>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</si>
  <si>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</si>
  <si>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</si>
  <si>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</si>
  <si>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</si>
  <si>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</si>
  <si>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</si>
  <si>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</si>
  <si>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</si>
  <si>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</si>
  <si>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</si>
  <si>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</si>
  <si>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</si>
  <si>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</si>
  <si>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</si>
  <si>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</si>
  <si>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</si>
  <si>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</si>
  <si>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</si>
  <si>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</si>
  <si>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</si>
  <si>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</si>
  <si>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</si>
  <si>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</si>
  <si>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</si>
  <si>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</si>
  <si>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</si>
  <si>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</si>
  <si>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</si>
  <si>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</si>
  <si>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</si>
  <si>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</si>
  <si>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</si>
  <si>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</si>
  <si>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</si>
  <si>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</si>
  <si>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</si>
  <si>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</si>
  <si>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</si>
  <si>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</si>
  <si>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</si>
  <si>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</si>
  <si>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</si>
  <si>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</si>
  <si>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</si>
  <si>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</si>
  <si>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</si>
  <si>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</si>
  <si>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</si>
  <si>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</si>
  <si>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</si>
  <si>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</si>
  <si>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</si>
  <si>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</si>
  <si>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</si>
  <si>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</si>
  <si>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</si>
  <si>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</si>
  <si>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</si>
  <si>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</si>
  <si>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</si>
  <si>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</si>
  <si>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</si>
  <si>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</si>
  <si>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</si>
  <si>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</si>
  <si>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</si>
  <si>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</si>
  <si>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</si>
  <si>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</si>
  <si>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</si>
  <si>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</si>
  <si>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</si>
  <si>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</si>
  <si>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</si>
  <si>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</si>
  <si>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</si>
  <si>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</si>
  <si>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</si>
  <si>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</si>
  <si>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</si>
  <si>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</si>
  <si>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</si>
  <si>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</si>
  <si>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</si>
  <si>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</si>
  <si>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</si>
  <si>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</si>
  <si>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</si>
  <si>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</si>
  <si>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</si>
  <si>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</si>
  <si>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</si>
  <si>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</si>
  <si>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</si>
  <si>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</si>
  <si>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</si>
  <si>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</si>
  <si>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</si>
  <si>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</si>
  <si>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</si>
  <si>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</si>
  <si>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</si>
  <si>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</si>
  <si>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</si>
  <si>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</si>
  <si>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</si>
  <si>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</si>
  <si>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</si>
  <si>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</si>
  <si>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</si>
  <si>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</si>
  <si>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</si>
  <si>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</si>
  <si>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</si>
  <si>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</si>
  <si>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</si>
  <si>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</si>
  <si>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</si>
  <si>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</si>
  <si>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</si>
  <si>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</si>
  <si>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</si>
  <si>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</si>
  <si>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</si>
  <si>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</si>
  <si>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</si>
  <si>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</si>
  <si>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</si>
  <si>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</si>
  <si>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</si>
  <si>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</si>
  <si>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</si>
  <si>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</si>
  <si>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</si>
  <si>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</si>
  <si>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</si>
  <si>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</si>
  <si>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</si>
  <si>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</si>
  <si>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</si>
  <si>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</si>
  <si>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</si>
  <si>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</si>
  <si>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</si>
  <si>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</si>
  <si>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</si>
  <si>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</si>
  <si>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</si>
  <si>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</si>
  <si>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</si>
  <si>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</si>
  <si>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</si>
  <si>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</si>
  <si>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</si>
  <si>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</si>
  <si>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</si>
  <si>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</si>
  <si>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</si>
  <si>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</si>
  <si>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</si>
  <si>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</si>
  <si>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</si>
  <si>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</si>
  <si>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</si>
  <si>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</si>
  <si>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</si>
  <si>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</si>
  <si>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</si>
  <si>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</si>
  <si>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</si>
  <si>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</si>
  <si>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</si>
  <si>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</si>
  <si>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</si>
  <si>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</si>
  <si>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</si>
  <si>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</si>
  <si>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</si>
  <si>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</si>
  <si>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</si>
  <si>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</si>
  <si>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</si>
  <si>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</si>
  <si>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</si>
  <si>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</si>
  <si>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</si>
  <si>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</si>
  <si>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</si>
  <si>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</si>
  <si>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</si>
  <si>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</si>
  <si>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</si>
  <si>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</si>
  <si>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</si>
  <si>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</si>
  <si>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</si>
  <si>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</si>
  <si>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</si>
  <si>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</si>
  <si>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</si>
  <si>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</si>
  <si>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</si>
  <si>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</si>
  <si>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</si>
  <si>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</si>
  <si>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</si>
  <si>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</si>
  <si>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</si>
  <si>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</si>
  <si>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</si>
  <si>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</si>
  <si>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</si>
  <si>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</si>
  <si>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</si>
  <si>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</si>
  <si>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</si>
  <si>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</si>
  <si>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</si>
  <si>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</si>
  <si>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</si>
  <si>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</si>
  <si>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</si>
  <si>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</si>
  <si>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</si>
  <si>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</si>
  <si>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</si>
  <si>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</si>
  <si>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</si>
  <si>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</si>
  <si>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</si>
  <si>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</si>
  <si>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</si>
  <si>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</si>
  <si>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</si>
  <si>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</si>
  <si>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</si>
  <si>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</si>
  <si>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</si>
  <si>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</si>
  <si>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</si>
  <si>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</si>
  <si>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</si>
  <si>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</si>
  <si>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</si>
  <si>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</si>
  <si>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</si>
  <si>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</si>
  <si>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</si>
  <si>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</si>
  <si>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</si>
  <si>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</si>
  <si>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</si>
  <si>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</si>
  <si>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</si>
  <si>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</si>
  <si>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</si>
  <si>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</si>
  <si>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</si>
  <si>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</si>
  <si>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</si>
  <si>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</si>
  <si>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</si>
  <si>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</si>
  <si>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</si>
  <si>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</si>
  <si>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</si>
  <si>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</si>
  <si>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</si>
  <si>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</si>
  <si>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</si>
  <si>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</si>
  <si>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</si>
  <si>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</si>
  <si>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</si>
  <si>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</si>
  <si>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</si>
  <si>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</si>
  <si>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</si>
  <si>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</si>
  <si>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</si>
  <si>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</si>
  <si>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</si>
  <si>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</si>
  <si>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</si>
  <si>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</si>
  <si>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</si>
  <si>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</si>
  <si>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</si>
  <si>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</si>
  <si>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</si>
  <si>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</si>
  <si>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</si>
  <si>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</si>
  <si>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</si>
  <si>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</si>
  <si>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</si>
  <si>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</si>
  <si>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</si>
  <si>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</si>
  <si>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</si>
  <si>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</si>
  <si>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</si>
  <si>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</si>
  <si>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</si>
  <si>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</si>
  <si>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</si>
  <si>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</si>
  <si>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</si>
  <si>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</si>
  <si>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</si>
  <si>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</si>
  <si>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</si>
  <si>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</si>
  <si>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</si>
  <si>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</si>
  <si>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</si>
  <si>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</si>
  <si>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</si>
  <si>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</si>
  <si>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</si>
  <si>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</si>
  <si>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</si>
  <si>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</si>
  <si>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</si>
  <si>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</si>
  <si>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</si>
  <si>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</si>
  <si>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</si>
  <si>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</si>
  <si>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</si>
  <si>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</si>
  <si>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</si>
  <si>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</si>
  <si>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</si>
  <si>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</si>
  <si>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</si>
  <si>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</si>
  <si>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</si>
  <si>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</si>
  <si>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</si>
  <si>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</si>
  <si>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</si>
  <si>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</si>
  <si>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</si>
  <si>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</si>
  <si>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</si>
  <si>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</si>
  <si>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</si>
  <si>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</si>
  <si>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</si>
  <si>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</si>
  <si>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</si>
  <si>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</si>
  <si>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</si>
  <si>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</si>
  <si>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</si>
  <si>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</si>
  <si>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</si>
  <si>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</si>
  <si>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</si>
  <si>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</si>
  <si>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</si>
  <si>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</si>
  <si>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</si>
  <si>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</si>
  <si>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</si>
  <si>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</si>
  <si>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</si>
  <si>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</si>
  <si>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</si>
  <si>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</si>
  <si>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</si>
  <si>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</si>
  <si>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</si>
  <si>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</si>
  <si>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</si>
  <si>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</si>
  <si>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</si>
  <si>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</si>
  <si>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</si>
  <si>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</si>
  <si>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</si>
  <si>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</si>
  <si>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</si>
  <si>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</si>
  <si>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</si>
  <si>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</si>
  <si>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</si>
  <si>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</si>
  <si>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</si>
  <si>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</si>
  <si>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</si>
  <si>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</si>
  <si>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</si>
  <si>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</si>
  <si>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</si>
  <si>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</si>
  <si>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</si>
  <si>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</si>
  <si>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</si>
  <si>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</si>
  <si>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</si>
  <si>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</si>
  <si>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</si>
  <si>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</si>
  <si>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</si>
  <si>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</si>
  <si>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</si>
  <si>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</si>
  <si>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</si>
  <si>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</si>
  <si>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</si>
  <si>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</si>
  <si>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</si>
  <si>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</si>
  <si>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</si>
  <si>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</si>
  <si>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</si>
  <si>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</si>
  <si>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</si>
  <si>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</si>
  <si>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</si>
  <si>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</si>
  <si>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</si>
  <si>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</si>
  <si>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</si>
  <si>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</si>
  <si>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</si>
  <si>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</si>
  <si>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</si>
  <si>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</si>
  <si>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</si>
  <si>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</si>
  <si>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</si>
  <si>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</si>
  <si>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</si>
  <si>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</si>
  <si>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</si>
  <si>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</si>
  <si>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</si>
  <si>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</si>
  <si>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</si>
  <si>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</si>
  <si>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</si>
  <si>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</si>
  <si>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</si>
  <si>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</si>
  <si>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</si>
  <si>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</si>
  <si>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</si>
  <si>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</si>
  <si>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</si>
  <si>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</si>
  <si>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</si>
  <si>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</si>
  <si>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</si>
  <si>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</si>
  <si>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</si>
  <si>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</si>
  <si>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</si>
  <si>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</si>
  <si>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</si>
  <si>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</si>
  <si>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</si>
  <si>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</si>
  <si>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</si>
  <si>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</si>
  <si>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</si>
  <si>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</si>
  <si>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</si>
  <si>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</si>
  <si>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</si>
  <si>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</si>
  <si>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</si>
  <si>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</si>
  <si>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</si>
  <si>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</si>
  <si>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</si>
  <si>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</si>
  <si>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</si>
  <si>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</si>
  <si>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</si>
  <si>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</si>
  <si>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</si>
  <si>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</si>
  <si>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</si>
  <si>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</si>
  <si>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</si>
  <si>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</si>
  <si>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</si>
  <si>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</si>
  <si>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</si>
  <si>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</si>
  <si>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</si>
  <si>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</si>
  <si>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</si>
  <si>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</si>
  <si>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</si>
  <si>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</si>
  <si>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</si>
  <si>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</si>
  <si>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</si>
  <si>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</si>
  <si>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</si>
  <si>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</si>
  <si>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</si>
  <si>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</si>
  <si>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</si>
  <si>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</si>
  <si>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</si>
  <si>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</si>
  <si>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</si>
  <si>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</si>
  <si>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</si>
  <si>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</si>
  <si>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</si>
  <si>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</si>
  <si>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</si>
  <si>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</si>
  <si>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</si>
  <si>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</si>
  <si>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</si>
  <si>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</si>
  <si>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</si>
  <si>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</si>
  <si>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</si>
  <si>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</si>
  <si>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</si>
  <si>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</si>
  <si>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</si>
  <si>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</si>
  <si>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</si>
  <si>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</si>
  <si>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</si>
  <si>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</si>
  <si>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</si>
  <si>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</si>
  <si>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</si>
  <si>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</si>
  <si>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</si>
  <si>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</si>
  <si>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</si>
  <si>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</si>
  <si>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</si>
  <si>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</si>
  <si>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</si>
  <si>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</si>
  <si>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</si>
  <si>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</si>
  <si>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</si>
  <si>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</si>
  <si>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</si>
  <si>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</si>
  <si>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</si>
  <si>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</si>
  <si>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</si>
  <si>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</si>
  <si>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</si>
  <si>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</si>
  <si>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</si>
  <si>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</si>
  <si>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</si>
  <si>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</si>
  <si>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</si>
  <si>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</si>
  <si>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</si>
  <si>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</si>
  <si>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</si>
  <si>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</si>
  <si>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</si>
  <si>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</si>
  <si>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</si>
  <si>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</si>
  <si>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</si>
  <si>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</si>
  <si>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</si>
  <si>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</si>
  <si>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</si>
  <si>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</si>
  <si>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</si>
  <si>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</si>
  <si>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</si>
  <si>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</si>
  <si>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</si>
  <si>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</si>
  <si>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</si>
  <si>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</si>
  <si>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</si>
  <si>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</si>
  <si>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</si>
  <si>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</si>
  <si>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</si>
  <si>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</si>
  <si>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</si>
  <si>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</si>
  <si>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</si>
  <si>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</si>
  <si>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</si>
  <si>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</si>
  <si>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</si>
  <si>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</si>
  <si>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</si>
  <si>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</si>
  <si>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</si>
  <si>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</si>
  <si>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</si>
  <si>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</si>
  <si>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</si>
  <si>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</si>
  <si>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</si>
  <si>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</si>
  <si>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</si>
  <si>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</si>
  <si>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</si>
  <si>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</si>
  <si>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</si>
  <si>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</si>
  <si>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</si>
  <si>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</si>
  <si>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</si>
  <si>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</si>
  <si>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</si>
  <si>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</si>
  <si>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</si>
  <si>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</si>
  <si>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</si>
  <si>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</si>
  <si>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</si>
  <si>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</si>
  <si>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</si>
  <si>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</si>
  <si>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</si>
  <si>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</si>
  <si>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</si>
  <si>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</si>
  <si>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</si>
  <si>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</si>
  <si>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</si>
  <si>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</si>
  <si>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</si>
  <si>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</si>
  <si>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</si>
  <si>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</si>
  <si>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</si>
  <si>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</si>
  <si>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</si>
  <si>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</si>
  <si>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</si>
  <si>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</si>
  <si>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</si>
  <si>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</si>
  <si>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</si>
  <si>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</si>
  <si>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</si>
  <si>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</si>
  <si>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</si>
  <si>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</si>
  <si>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</si>
  <si>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</si>
  <si>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</si>
  <si>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</si>
  <si>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</si>
  <si>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</si>
  <si>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</si>
  <si>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</si>
  <si>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</si>
  <si>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</si>
  <si>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</si>
  <si>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</si>
  <si>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</si>
  <si>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</si>
  <si>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</si>
  <si>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</si>
  <si>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</si>
  <si>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</si>
  <si>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</si>
  <si>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</si>
  <si>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</si>
  <si>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</si>
  <si>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</si>
  <si>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</si>
  <si>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</si>
  <si>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</si>
  <si>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</si>
  <si>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</si>
  <si>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</si>
  <si>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</si>
  <si>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</si>
  <si>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</si>
  <si>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</si>
  <si>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</si>
  <si>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</si>
  <si>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</si>
  <si>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</si>
  <si>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</si>
  <si>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</si>
  <si>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</si>
  <si>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</si>
  <si>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</si>
  <si>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</si>
  <si>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</si>
  <si>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</si>
  <si>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</si>
  <si>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</si>
  <si>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</si>
  <si>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</si>
  <si>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</si>
  <si>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</si>
  <si>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</si>
  <si>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</si>
  <si>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</si>
  <si>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</si>
  <si>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</si>
  <si>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</si>
  <si>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</si>
  <si>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</si>
  <si>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</si>
  <si>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</si>
  <si>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</si>
  <si>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</si>
  <si>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</si>
  <si>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</si>
  <si>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</si>
  <si>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</si>
  <si>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</si>
  <si>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</si>
  <si>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</si>
  <si>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</si>
  <si>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</si>
  <si>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</si>
  <si>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</si>
  <si>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</si>
  <si>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</si>
  <si>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</si>
  <si>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</si>
  <si>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</si>
  <si>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</si>
  <si>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</si>
  <si>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</si>
  <si>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</si>
  <si>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</si>
  <si>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</si>
  <si>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</si>
  <si>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</si>
  <si>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</si>
  <si>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</si>
  <si>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</si>
  <si>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</si>
  <si>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</si>
  <si>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</si>
  <si>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</si>
  <si>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</si>
  <si>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</si>
  <si>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</si>
  <si>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</si>
  <si>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</si>
  <si>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</si>
  <si>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</si>
  <si>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</si>
  <si>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</si>
  <si>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</si>
  <si>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</si>
  <si>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</si>
  <si>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</si>
  <si>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</si>
  <si>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</si>
  <si>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</si>
  <si>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</si>
  <si>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</si>
  <si>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</si>
  <si>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</si>
  <si>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</si>
  <si>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</si>
  <si>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</si>
  <si>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</si>
  <si>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</si>
  <si>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</si>
  <si>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</si>
  <si>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</si>
  <si>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</si>
  <si>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</si>
  <si>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</si>
  <si>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</si>
  <si>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</si>
  <si>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</si>
  <si>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</si>
  <si>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</si>
  <si>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</si>
  <si>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</si>
  <si>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</si>
  <si>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</si>
  <si>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</si>
  <si>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</si>
  <si>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</si>
  <si>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</si>
  <si>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</si>
  <si>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</si>
  <si>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</si>
  <si>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</si>
  <si>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</si>
  <si>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</si>
  <si>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</si>
  <si>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</si>
  <si>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</si>
  <si>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</si>
  <si>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</si>
  <si>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</si>
  <si>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</si>
  <si>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</si>
  <si>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</si>
  <si>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</si>
  <si>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</si>
  <si>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</si>
  <si>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</si>
  <si>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</si>
  <si>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</si>
  <si>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</si>
  <si>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</si>
  <si>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</si>
  <si>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</si>
  <si>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</si>
  <si>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</si>
  <si>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</si>
  <si>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</si>
  <si>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</si>
  <si>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</si>
  <si>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</si>
  <si>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</si>
  <si>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</si>
  <si>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</si>
  <si>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</si>
  <si>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</si>
  <si>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</si>
  <si>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</si>
  <si>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</si>
  <si>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</si>
  <si>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</si>
  <si>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</si>
  <si>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</si>
  <si>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</si>
  <si>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</si>
  <si>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</si>
  <si>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</si>
  <si>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</si>
  <si>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</si>
  <si>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</si>
  <si>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</si>
  <si>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</si>
  <si>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</si>
  <si>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</si>
  <si>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</si>
  <si>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</si>
  <si>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</si>
  <si>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</si>
  <si>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</si>
  <si>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</si>
  <si>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</si>
  <si>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</si>
  <si>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</si>
  <si>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</si>
  <si>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</si>
  <si>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</si>
  <si>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</si>
  <si>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</si>
  <si>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</si>
  <si>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</si>
  <si>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</si>
  <si>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</si>
  <si>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</si>
  <si>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</si>
  <si>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</si>
  <si>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</si>
  <si>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</si>
  <si>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</si>
  <si>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</si>
  <si>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</si>
  <si>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</si>
  <si>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</si>
  <si>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</si>
  <si>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</si>
  <si>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</si>
  <si>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</si>
  <si>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</si>
  <si>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</si>
  <si>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</si>
  <si>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</si>
  <si>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</si>
  <si>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</si>
  <si>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</si>
  <si>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</si>
  <si>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</si>
  <si>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</si>
  <si>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</si>
  <si>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</si>
  <si>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</si>
  <si>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</si>
  <si>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</si>
  <si>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</si>
  <si>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</si>
  <si>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</si>
  <si>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</si>
  <si>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</si>
  <si>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</si>
  <si>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</si>
  <si>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</si>
  <si>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</si>
  <si>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</si>
  <si>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</si>
  <si>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</si>
  <si>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</si>
  <si>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</si>
  <si>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</si>
  <si>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</si>
  <si>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</si>
  <si>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</si>
  <si>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</si>
  <si>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</si>
  <si>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</si>
  <si>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</si>
  <si>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</si>
  <si>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</si>
  <si>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</si>
  <si>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</si>
  <si>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</si>
  <si>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</si>
  <si>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</si>
  <si>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</si>
  <si>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</si>
  <si>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</si>
  <si>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</si>
  <si>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</si>
  <si>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</si>
  <si>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</si>
  <si>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</si>
  <si>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</si>
  <si>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</si>
  <si>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</si>
  <si>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</si>
  <si>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</si>
  <si>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</si>
  <si>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</si>
  <si>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</si>
  <si>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</si>
  <si>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</si>
  <si>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</si>
  <si>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</si>
  <si>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</si>
  <si>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</si>
  <si>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</si>
  <si>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</si>
  <si>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</si>
  <si>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</si>
  <si>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</si>
  <si>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</si>
  <si>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</si>
  <si>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</si>
  <si>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</si>
  <si>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</si>
  <si>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</si>
  <si>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</si>
  <si>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</si>
  <si>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</si>
  <si>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</si>
  <si>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</si>
  <si>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</si>
  <si>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</si>
  <si>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</si>
  <si>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</si>
  <si>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</si>
  <si>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</si>
  <si>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</si>
  <si>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</si>
  <si>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</si>
  <si>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</si>
  <si>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</si>
  <si>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</si>
  <si>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</si>
  <si>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</si>
  <si>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</si>
  <si>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</si>
  <si>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</si>
  <si>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</si>
  <si>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</si>
  <si>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</si>
  <si>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</si>
  <si>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</si>
  <si>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</si>
  <si>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</si>
  <si>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</si>
  <si>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</si>
  <si>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</si>
  <si>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</si>
  <si>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</si>
  <si>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</si>
  <si>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</si>
  <si>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</si>
  <si>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</si>
  <si>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</si>
  <si>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</si>
  <si>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</si>
  <si>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</si>
  <si>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</si>
  <si>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</si>
  <si>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</si>
  <si>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</si>
  <si>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</si>
  <si>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</si>
  <si>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</si>
  <si>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</si>
  <si>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</si>
  <si>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</si>
  <si>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</si>
  <si>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</si>
  <si>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</si>
  <si>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</si>
  <si>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</si>
  <si>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</si>
  <si>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</si>
  <si>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</si>
  <si>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</si>
  <si>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</si>
  <si>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</si>
  <si>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</si>
  <si>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</si>
  <si>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</si>
  <si>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</si>
  <si>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</si>
  <si>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</si>
  <si>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</si>
  <si>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</si>
  <si>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</si>
  <si>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</si>
  <si>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</si>
  <si>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</si>
  <si>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</si>
  <si>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</si>
  <si>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</si>
  <si>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</si>
  <si>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</si>
  <si>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</si>
  <si>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</si>
  <si>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</si>
  <si>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</si>
  <si>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</si>
  <si>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</si>
  <si>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</si>
  <si>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</si>
  <si>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</si>
  <si>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</si>
  <si>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</si>
  <si>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</si>
  <si>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</si>
  <si>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</si>
  <si>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</si>
  <si>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</si>
  <si>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</si>
  <si>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</si>
  <si>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</si>
  <si>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</si>
  <si>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</si>
  <si>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</si>
  <si>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</si>
  <si>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</si>
  <si>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</si>
  <si>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</si>
  <si>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</si>
  <si>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</si>
  <si>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</si>
  <si>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</si>
  <si>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</si>
  <si>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</si>
  <si>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</si>
  <si>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</si>
  <si>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</si>
  <si>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</si>
  <si>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</si>
  <si>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</si>
  <si>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</si>
  <si>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</si>
  <si>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</si>
  <si>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</si>
  <si>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</si>
  <si>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</si>
  <si>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</si>
  <si>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</si>
  <si>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</si>
  <si>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</si>
  <si>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</si>
  <si>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</si>
  <si>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</si>
  <si>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</si>
  <si>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</si>
  <si>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</si>
  <si>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</si>
  <si>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</si>
  <si>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</si>
  <si>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</si>
  <si>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</si>
  <si>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</si>
  <si>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</si>
  <si>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</si>
  <si>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</si>
  <si>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</si>
  <si>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</si>
  <si>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</si>
  <si>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</si>
  <si>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</si>
  <si>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</si>
  <si>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</si>
  <si>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</si>
  <si>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</si>
  <si>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</si>
  <si>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</si>
  <si>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</si>
  <si>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</si>
  <si>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</si>
  <si>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</si>
  <si>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</si>
  <si>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</si>
  <si>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</si>
  <si>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</si>
  <si>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</si>
  <si>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</si>
  <si>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</si>
  <si>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</si>
  <si>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</si>
  <si>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</si>
  <si>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</si>
  <si>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</si>
  <si>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</si>
  <si>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</si>
  <si>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</si>
  <si>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</si>
  <si>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</si>
  <si>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</si>
  <si>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</si>
  <si>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</si>
  <si>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</si>
  <si>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</si>
  <si>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</si>
  <si>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</si>
  <si>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</si>
  <si>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</si>
  <si>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</si>
  <si>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</si>
  <si>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</si>
  <si>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</si>
  <si>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</si>
  <si>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</si>
  <si>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</si>
  <si>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</si>
  <si>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</si>
  <si>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</si>
  <si>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</si>
  <si>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</si>
  <si>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</si>
  <si>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</si>
  <si>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</si>
  <si>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</si>
  <si>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</si>
  <si>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</si>
  <si>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</si>
  <si>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</si>
  <si>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</si>
  <si>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</si>
  <si>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</si>
  <si>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</si>
  <si>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</si>
  <si>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</si>
  <si>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</si>
  <si>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</si>
  <si>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</si>
  <si>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</si>
  <si>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</si>
  <si>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</si>
  <si>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</si>
  <si>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</si>
  <si>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</si>
  <si>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</si>
  <si>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</si>
  <si>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</si>
  <si>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</si>
  <si>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</si>
  <si>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</si>
  <si>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</si>
  <si>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</si>
  <si>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</si>
  <si>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</si>
  <si>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</si>
  <si>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</si>
  <si>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</si>
  <si>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</si>
  <si>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</si>
  <si>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</si>
  <si>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</si>
  <si>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</si>
  <si>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</si>
  <si>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</si>
  <si>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</si>
  <si>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</si>
  <si>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</si>
  <si>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</si>
  <si>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</si>
  <si>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</si>
  <si>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</si>
  <si>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</si>
  <si>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</si>
  <si>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</si>
  <si>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</si>
  <si>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</si>
  <si>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</si>
  <si>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</si>
  <si>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</si>
  <si>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</si>
  <si>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</si>
  <si>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</si>
  <si>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</si>
  <si>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</si>
  <si>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</si>
  <si>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</si>
  <si>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</si>
  <si>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</si>
  <si>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</si>
  <si>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</si>
  <si>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</si>
  <si>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</si>
  <si>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</si>
  <si>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</si>
  <si>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</si>
  <si>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</si>
  <si>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</si>
  <si>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</si>
  <si>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</si>
  <si>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</si>
  <si>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</si>
  <si>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</si>
  <si>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</si>
  <si>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</si>
  <si>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</si>
  <si>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</si>
  <si>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</si>
  <si>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</si>
  <si>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</si>
  <si>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</si>
  <si>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</si>
  <si>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</si>
  <si>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</si>
  <si>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</si>
  <si>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</si>
  <si>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</si>
  <si>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</si>
  <si>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</si>
  <si>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</si>
  <si>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</si>
  <si>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</si>
  <si>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</si>
  <si>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</si>
  <si>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</si>
  <si>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</si>
  <si>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</si>
  <si>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</si>
  <si>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</si>
  <si>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</si>
  <si>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</si>
  <si>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</si>
  <si>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</si>
  <si>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</si>
  <si>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</si>
  <si>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</si>
  <si>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</si>
  <si>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</si>
  <si>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</si>
  <si>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</si>
  <si>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</si>
  <si>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</si>
  <si>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</si>
  <si>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</si>
  <si>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</si>
  <si>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</si>
  <si>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</si>
  <si>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</si>
  <si>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</si>
  <si>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</si>
  <si>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</si>
  <si>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</si>
  <si>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</si>
  <si>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</si>
  <si>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</si>
  <si>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</si>
  <si>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</si>
  <si>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</si>
  <si>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</si>
  <si>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</si>
  <si>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</si>
  <si>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</si>
  <si>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</si>
  <si>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</si>
  <si>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</si>
  <si>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</si>
  <si>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</si>
  <si>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</si>
  <si>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</si>
  <si>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</si>
  <si>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</si>
  <si>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</si>
  <si>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</si>
  <si>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</si>
  <si>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</si>
  <si>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</si>
  <si>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</si>
  <si>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</si>
  <si>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</si>
  <si>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</si>
  <si>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</si>
  <si>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</si>
  <si>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</si>
  <si>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</si>
  <si>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</si>
  <si>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</si>
  <si>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</si>
  <si>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</si>
  <si>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</si>
  <si>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</si>
  <si>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</si>
  <si>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</si>
  <si>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</si>
  <si>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</si>
  <si>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</si>
  <si>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</si>
  <si>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</si>
  <si>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</si>
  <si>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</si>
  <si>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</si>
  <si>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</si>
  <si>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</si>
  <si>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</si>
  <si>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</si>
  <si>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</si>
  <si>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</si>
  <si>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</si>
  <si>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</si>
  <si>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</si>
  <si>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</si>
  <si>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</si>
  <si>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</si>
  <si>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</si>
  <si>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</si>
  <si>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</si>
  <si>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</si>
  <si>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</si>
  <si>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</si>
  <si>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</si>
  <si>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</si>
  <si>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</si>
  <si>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</si>
  <si>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</si>
  <si>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</si>
  <si>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</si>
  <si>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</si>
  <si>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</si>
  <si>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</si>
  <si>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</si>
  <si>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</si>
  <si>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</si>
  <si>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</si>
  <si>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</si>
  <si>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</si>
  <si>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</si>
  <si>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</si>
  <si>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</si>
  <si>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</si>
  <si>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</si>
  <si>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</si>
  <si>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</si>
  <si>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</si>
  <si>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</si>
  <si>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</si>
  <si>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</si>
  <si>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</si>
  <si>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</si>
  <si>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</si>
  <si>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</si>
  <si>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</si>
  <si>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</si>
  <si>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</si>
  <si>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</si>
  <si>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</si>
  <si>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</si>
  <si>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</si>
  <si>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</si>
  <si>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</si>
  <si>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</si>
  <si>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</si>
  <si>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</si>
  <si>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</si>
  <si>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</si>
  <si>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</si>
  <si>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</si>
  <si>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</si>
  <si>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</si>
  <si>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</si>
  <si>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</si>
  <si>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</si>
  <si>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</si>
  <si>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</si>
  <si>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</si>
  <si>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</si>
  <si>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</si>
  <si>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</si>
  <si>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</si>
  <si>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</si>
  <si>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</si>
  <si>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</si>
  <si>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</si>
  <si>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</si>
  <si>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</si>
  <si>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</si>
  <si>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</si>
  <si>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</si>
  <si>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</si>
  <si>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</si>
  <si>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</si>
  <si>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</si>
  <si>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</si>
  <si>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</si>
  <si>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</si>
  <si>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</si>
  <si>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</si>
  <si>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</si>
  <si>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</si>
  <si>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</si>
  <si>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</si>
  <si>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</si>
  <si>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</si>
  <si>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</si>
  <si>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</si>
  <si>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</si>
  <si>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</si>
  <si>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</si>
  <si>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</si>
  <si>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</si>
  <si>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</si>
  <si>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</si>
  <si>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</si>
  <si>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</si>
  <si>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</si>
  <si>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</si>
  <si>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</si>
  <si>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</si>
  <si>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</si>
  <si>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</si>
  <si>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</si>
  <si>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</si>
  <si>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</si>
  <si>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</si>
  <si>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</si>
  <si>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</si>
  <si>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</si>
  <si>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</si>
  <si>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</si>
  <si>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</si>
  <si>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</si>
  <si>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</si>
  <si>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</si>
  <si>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</si>
  <si>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</si>
  <si>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</si>
  <si>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</si>
  <si>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</si>
  <si>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</si>
  <si>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</si>
  <si>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</si>
  <si>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</si>
  <si>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</si>
  <si>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</si>
  <si>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</si>
  <si>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</si>
  <si>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</si>
  <si>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</si>
  <si>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</si>
  <si>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</si>
  <si>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</si>
  <si>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</si>
  <si>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</si>
  <si>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</si>
  <si>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</si>
  <si>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</si>
  <si>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</si>
  <si>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</si>
  <si>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</si>
  <si>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</si>
  <si>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</si>
  <si>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</si>
  <si>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</si>
  <si>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</si>
  <si>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</si>
  <si>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</si>
  <si>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</si>
  <si>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</si>
  <si>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</si>
  <si>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</si>
  <si>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</si>
  <si>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</si>
  <si>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</si>
  <si>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</si>
  <si>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</si>
  <si>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</si>
  <si>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</si>
  <si>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</si>
  <si>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</si>
  <si>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</si>
  <si>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</si>
  <si>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</si>
  <si>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</si>
  <si>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</si>
  <si>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</si>
  <si>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</si>
  <si>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</si>
  <si>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</si>
  <si>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</si>
  <si>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</si>
  <si>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</si>
  <si>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</si>
  <si>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</si>
  <si>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</si>
  <si>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</si>
  <si>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</si>
  <si>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</si>
  <si>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</si>
  <si>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</si>
  <si>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</si>
  <si>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</si>
  <si>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</si>
  <si>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</si>
  <si>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</si>
  <si>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</si>
  <si>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</si>
  <si>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</si>
  <si>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</si>
  <si>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</si>
  <si>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</si>
  <si>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</si>
  <si>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</si>
  <si>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</si>
  <si>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</si>
  <si>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</si>
  <si>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</si>
  <si>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</si>
  <si>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</si>
  <si>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</si>
  <si>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</si>
  <si>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</si>
  <si>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</si>
  <si>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</si>
  <si>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</si>
  <si>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</si>
  <si>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</si>
  <si>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</si>
  <si>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</si>
  <si>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</si>
  <si>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</si>
  <si>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</si>
  <si>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</si>
  <si>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</si>
  <si>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</si>
  <si>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</si>
  <si>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</si>
  <si>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</si>
  <si>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</si>
  <si>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</si>
  <si>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</si>
  <si>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</si>
  <si>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</si>
  <si>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</si>
  <si>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</si>
  <si>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</si>
  <si>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</si>
  <si>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</si>
  <si>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</si>
  <si>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</si>
  <si>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</si>
  <si>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</si>
  <si>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</si>
  <si>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</si>
  <si>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</si>
  <si>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</si>
  <si>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</si>
  <si>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</si>
  <si>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</si>
  <si>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</si>
  <si>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</si>
  <si>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</si>
  <si>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</si>
  <si>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</si>
  <si>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</si>
  <si>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</si>
  <si>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</si>
  <si>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</si>
  <si>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</si>
  <si>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</si>
  <si>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</si>
  <si>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</si>
  <si>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</si>
  <si>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</si>
  <si>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</si>
  <si>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</si>
  <si>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</si>
  <si>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</si>
  <si>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</si>
  <si>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</si>
  <si>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</si>
  <si>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</si>
  <si>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</si>
  <si>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</si>
  <si>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</si>
  <si>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</si>
  <si>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</si>
  <si>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</si>
  <si>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</si>
  <si>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</si>
  <si>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</si>
  <si>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</si>
  <si>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</si>
  <si>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</si>
  <si>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</si>
  <si>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</si>
  <si>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</si>
  <si>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</si>
  <si>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</si>
  <si>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</si>
  <si>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</si>
  <si>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</si>
  <si>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</si>
  <si>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</si>
  <si>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</si>
  <si>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</si>
  <si>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</si>
  <si>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</si>
  <si>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</si>
  <si>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</si>
  <si>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</si>
  <si>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</si>
  <si>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</si>
  <si>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</si>
  <si>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</si>
  <si>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</si>
  <si>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</si>
  <si>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</si>
  <si>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</si>
  <si>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</si>
  <si>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</si>
  <si>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</si>
  <si>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</si>
  <si>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</si>
  <si>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</si>
  <si>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</si>
  <si>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</si>
  <si>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</si>
  <si>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</si>
  <si>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</si>
  <si>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</si>
  <si>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</si>
  <si>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</si>
  <si>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</si>
  <si>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</si>
  <si>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</si>
  <si>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</si>
  <si>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</si>
  <si>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</si>
  <si>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</si>
  <si>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</si>
  <si>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</si>
  <si>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</si>
  <si>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</si>
  <si>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</si>
  <si>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</si>
  <si>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</si>
  <si>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</si>
  <si>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</si>
  <si>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</si>
  <si>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</si>
  <si>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</si>
  <si>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</si>
  <si>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</si>
  <si>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</si>
  <si>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</si>
  <si>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</si>
  <si>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</si>
  <si>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</si>
  <si>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</si>
  <si>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</si>
  <si>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</si>
  <si>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</si>
  <si>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</si>
  <si>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</si>
  <si>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</si>
  <si>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</si>
  <si>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</si>
  <si>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</si>
  <si>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</si>
  <si>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</si>
  <si>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</si>
  <si>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</si>
  <si>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</si>
  <si>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</si>
  <si>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</si>
  <si>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</si>
  <si>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</si>
  <si>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</si>
  <si>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</si>
  <si>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</si>
  <si>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</si>
  <si>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</si>
  <si>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</si>
  <si>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</si>
  <si>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</si>
  <si>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</si>
  <si>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</si>
  <si>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</si>
  <si>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</si>
  <si>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</si>
  <si>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</si>
  <si>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</si>
  <si>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</si>
  <si>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</si>
  <si>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</si>
  <si>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</si>
  <si>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</si>
  <si>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</si>
  <si>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</si>
  <si>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</si>
  <si>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</si>
  <si>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</si>
  <si>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</si>
  <si>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</si>
  <si>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</si>
  <si>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</si>
  <si>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</si>
  <si>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</si>
  <si>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</si>
  <si>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</si>
  <si>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</si>
  <si>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</si>
  <si>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</si>
  <si>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</si>
  <si>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</si>
  <si>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</si>
  <si>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</si>
  <si>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</si>
  <si>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</si>
  <si>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</si>
  <si>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</si>
  <si>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</si>
  <si>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</si>
  <si>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</si>
  <si>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</si>
  <si>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</si>
  <si>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</si>
  <si>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</si>
  <si>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</si>
  <si>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</si>
  <si>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</si>
  <si>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</si>
  <si>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</si>
  <si>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</si>
  <si>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</si>
  <si>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</si>
  <si>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</si>
  <si>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</si>
  <si>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</si>
  <si>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</si>
  <si>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</si>
  <si>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</si>
  <si>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</si>
  <si>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</si>
  <si>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</si>
  <si>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</si>
  <si>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</si>
  <si>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</si>
  <si>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</si>
  <si>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</si>
  <si>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</si>
  <si>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</si>
  <si>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</si>
  <si>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</si>
  <si>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</si>
  <si>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</si>
  <si>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</si>
  <si>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</si>
  <si>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</si>
  <si>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</si>
  <si>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</si>
  <si>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</si>
  <si>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</si>
  <si>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</si>
  <si>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</si>
  <si>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</si>
  <si>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</si>
  <si>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</si>
  <si>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</si>
  <si>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</si>
  <si>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</si>
  <si>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</si>
  <si>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</si>
  <si>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</si>
  <si>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</si>
  <si>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</si>
  <si>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</si>
  <si>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</si>
  <si>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</si>
  <si>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</si>
  <si>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</si>
  <si>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</si>
  <si>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</si>
  <si>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</si>
  <si>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</si>
  <si>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</si>
  <si>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</si>
  <si>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</si>
  <si>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</si>
  <si>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</si>
  <si>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</si>
  <si>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</si>
  <si>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</si>
  <si>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</si>
  <si>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</si>
  <si>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</si>
  <si>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</si>
  <si>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</si>
  <si>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</si>
  <si>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</si>
  <si>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</si>
  <si>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</si>
  <si>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</si>
  <si>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</si>
  <si>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</si>
  <si>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</si>
  <si>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</si>
  <si>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</si>
  <si>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</si>
  <si>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</si>
  <si>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</si>
  <si>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</si>
  <si>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</si>
  <si>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</si>
  <si>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</si>
  <si>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</si>
  <si>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</si>
  <si>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</si>
  <si>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</si>
  <si>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</si>
  <si>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</si>
  <si>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</si>
  <si>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</si>
  <si>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</si>
  <si>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</si>
  <si>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</si>
  <si>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</si>
  <si>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</si>
  <si>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</si>
  <si>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</si>
  <si>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</si>
  <si>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</si>
  <si>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</si>
  <si>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</si>
  <si>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</si>
  <si>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</si>
  <si>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</si>
  <si>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</si>
  <si>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</si>
  <si>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</si>
  <si>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</si>
  <si>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</si>
  <si>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</si>
  <si>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</si>
  <si>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</si>
  <si>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</si>
  <si>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</si>
  <si>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</si>
  <si>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</si>
  <si>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</si>
  <si>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</si>
  <si>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</si>
  <si>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</si>
  <si>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</si>
  <si>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</si>
  <si>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</si>
  <si>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</si>
  <si>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</si>
  <si>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</si>
  <si>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</si>
  <si>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</si>
  <si>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</si>
  <si>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</si>
  <si>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</si>
  <si>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</si>
  <si>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</si>
  <si>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</si>
  <si>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</si>
  <si>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</si>
  <si>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</si>
  <si>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</si>
  <si>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</si>
  <si>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</si>
  <si>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</si>
  <si>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</si>
  <si>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</si>
  <si>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</si>
  <si>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</si>
  <si>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</si>
  <si>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</si>
  <si>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</si>
  <si>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</si>
  <si>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</si>
  <si>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</si>
  <si>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</si>
  <si>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</si>
  <si>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</si>
  <si>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</si>
  <si>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</si>
  <si>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</si>
  <si>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</si>
  <si>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</si>
  <si>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</si>
  <si>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</si>
  <si>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</si>
  <si>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</si>
  <si>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</si>
  <si>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</si>
  <si>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</si>
  <si>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</si>
  <si>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</si>
  <si>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</si>
  <si>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</si>
  <si>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</si>
  <si>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</si>
  <si>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</si>
  <si>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</si>
  <si>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</si>
  <si>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</si>
  <si>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</si>
  <si>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</si>
  <si>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</si>
  <si>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</si>
  <si>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</si>
  <si>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</si>
  <si>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</si>
  <si>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</si>
  <si>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</si>
  <si>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</si>
  <si>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</si>
  <si>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</si>
  <si>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</si>
  <si>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</si>
  <si>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</si>
  <si>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</si>
  <si>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</si>
  <si>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</si>
  <si>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</si>
  <si>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</si>
  <si>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</si>
  <si>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</si>
  <si>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</si>
  <si>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</si>
  <si>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</si>
  <si>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</si>
  <si>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</si>
  <si>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</si>
  <si>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</si>
  <si>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</si>
  <si>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</si>
  <si>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</si>
  <si>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</si>
  <si>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</si>
  <si>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</si>
  <si>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</si>
  <si>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</si>
  <si>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</si>
  <si>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</si>
  <si>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</si>
  <si>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</si>
  <si>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</si>
  <si>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</si>
  <si>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</si>
  <si>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</si>
  <si>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</si>
  <si>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</si>
  <si>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</si>
  <si>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</si>
  <si>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</si>
  <si>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</si>
  <si>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</si>
  <si>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</si>
  <si>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</si>
  <si>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</si>
  <si>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</si>
  <si>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</si>
  <si>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</si>
  <si>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</si>
  <si>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</si>
  <si>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</si>
  <si>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</si>
  <si>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</si>
  <si>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</si>
  <si>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</si>
  <si>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</si>
  <si>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</si>
  <si>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</si>
  <si>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</si>
  <si>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</si>
  <si>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</si>
  <si>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</si>
  <si>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</si>
  <si>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</si>
  <si>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</si>
  <si>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</si>
  <si>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</si>
  <si>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</si>
  <si>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</si>
  <si>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</si>
  <si>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</si>
  <si>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</si>
  <si>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</si>
  <si>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</si>
  <si>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</si>
  <si>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</si>
  <si>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</si>
  <si>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</si>
  <si>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</si>
  <si>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</si>
  <si>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</si>
  <si>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</si>
  <si>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</si>
  <si>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</si>
  <si>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</si>
  <si>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</si>
  <si>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</si>
  <si>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</si>
  <si>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</si>
  <si>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</si>
  <si>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</si>
  <si>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</si>
  <si>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</si>
  <si>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</si>
  <si>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</si>
  <si>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</si>
  <si>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</si>
  <si>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</si>
  <si>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</si>
  <si>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</si>
  <si>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</si>
  <si>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</si>
  <si>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</si>
  <si>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</si>
  <si>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</si>
  <si>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</si>
  <si>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</si>
  <si>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</si>
  <si>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</si>
  <si>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</si>
  <si>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</si>
  <si>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</si>
  <si>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</si>
  <si>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</si>
  <si>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</si>
  <si>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</si>
  <si>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</si>
  <si>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</si>
  <si>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</si>
  <si>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</si>
  <si>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</si>
  <si>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</si>
  <si>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</si>
  <si>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</si>
  <si>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</si>
  <si>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</si>
  <si>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</si>
  <si>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</si>
  <si>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</si>
  <si>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</si>
  <si>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</si>
  <si>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</si>
  <si>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</si>
  <si>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</si>
  <si>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</si>
  <si>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</si>
  <si>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</si>
  <si>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</si>
  <si>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</si>
  <si>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</si>
  <si>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</si>
  <si>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</si>
  <si>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</si>
  <si>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</si>
  <si>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</si>
  <si>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</si>
  <si>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</si>
  <si>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</si>
  <si>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</si>
  <si>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</si>
  <si>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</si>
  <si>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</si>
  <si>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</si>
  <si>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</si>
  <si>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</si>
  <si>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</si>
  <si>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</si>
  <si>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</si>
  <si>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</si>
  <si>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</si>
  <si>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</si>
  <si>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</si>
  <si>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</si>
  <si>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</si>
  <si>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</si>
  <si>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</si>
  <si>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</si>
  <si>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</si>
  <si>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</si>
  <si>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</si>
  <si>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</si>
  <si>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</si>
  <si>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</si>
  <si>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</si>
  <si>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</si>
  <si>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</si>
  <si>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</si>
  <si>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</si>
  <si>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</si>
  <si>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</si>
  <si>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</si>
  <si>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</si>
  <si>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</si>
  <si>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</si>
  <si>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</si>
  <si>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</si>
  <si>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</si>
  <si>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</si>
  <si>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</si>
  <si>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</si>
  <si>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</si>
  <si>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</si>
  <si>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</si>
  <si>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</si>
  <si>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</si>
  <si>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</si>
  <si>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</si>
  <si>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</si>
  <si>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</si>
  <si>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</si>
  <si>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</si>
  <si>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</si>
  <si>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</si>
  <si>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</si>
  <si>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</si>
  <si>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</si>
  <si>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</si>
  <si>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</si>
  <si>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</si>
  <si>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</si>
  <si>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</si>
  <si>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</si>
  <si>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</si>
  <si>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</si>
  <si>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</si>
  <si>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</si>
  <si>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</si>
  <si>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</si>
  <si>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</si>
  <si>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</si>
  <si>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</si>
  <si>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</si>
  <si>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</si>
  <si>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</si>
  <si>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</si>
  <si>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</si>
  <si>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</si>
  <si>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</si>
  <si>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</si>
  <si>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</si>
  <si>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</si>
  <si>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</si>
  <si>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</si>
  <si>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</si>
  <si>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</si>
  <si>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</si>
  <si>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</si>
  <si>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</si>
  <si>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</si>
  <si>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</si>
  <si>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</si>
  <si>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</si>
  <si>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</si>
  <si>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</si>
  <si>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</si>
  <si>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</si>
  <si>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</si>
  <si>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</si>
  <si>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</si>
  <si>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</si>
  <si>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</si>
  <si>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</si>
  <si>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</si>
  <si>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</si>
  <si>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</si>
  <si>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</si>
  <si>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</si>
  <si>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</si>
  <si>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</si>
  <si>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</si>
  <si>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</si>
  <si>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</si>
  <si>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</si>
  <si>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</si>
  <si>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</si>
  <si>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</si>
  <si>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</si>
  <si>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</si>
  <si>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</si>
  <si>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</si>
  <si>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</si>
  <si>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</si>
  <si>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</si>
  <si>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</si>
  <si>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</si>
  <si>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</si>
  <si>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</si>
  <si>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</si>
  <si>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</si>
  <si>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</si>
  <si>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</si>
  <si>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</si>
  <si>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</si>
  <si>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</si>
  <si>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</si>
  <si>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</si>
  <si>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</si>
  <si>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</si>
  <si>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</si>
  <si>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</si>
  <si>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</si>
  <si>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</si>
  <si>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</si>
  <si>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</si>
  <si>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</si>
  <si>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</si>
  <si>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</si>
  <si>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</si>
  <si>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</si>
  <si>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</si>
  <si>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</si>
  <si>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</si>
  <si>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</si>
  <si>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</si>
  <si>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</si>
  <si>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</si>
  <si>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</si>
  <si>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</si>
  <si>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</si>
  <si>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</si>
  <si>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</si>
  <si>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</si>
  <si>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</si>
  <si>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</si>
  <si>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</si>
  <si>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</si>
  <si>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</si>
  <si>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</si>
  <si>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</si>
  <si>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</si>
  <si>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</si>
  <si>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</si>
  <si>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</si>
  <si>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</si>
  <si>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</si>
  <si>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</si>
  <si>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</si>
  <si>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</si>
  <si>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</si>
  <si>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</si>
  <si>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</si>
  <si>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</si>
  <si>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</si>
  <si>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</si>
  <si>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</si>
  <si>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</si>
  <si>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</si>
  <si>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</si>
  <si>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</si>
  <si>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</si>
  <si>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</si>
  <si>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</si>
  <si>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</si>
  <si>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</si>
  <si>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</si>
  <si>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</si>
  <si>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</si>
  <si>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</si>
  <si>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</si>
  <si>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</si>
  <si>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</si>
  <si>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</si>
  <si>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</si>
  <si>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</si>
  <si>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</si>
  <si>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</si>
  <si>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</si>
  <si>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</si>
  <si>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</si>
  <si>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</si>
  <si>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</si>
  <si>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</si>
  <si>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</si>
  <si>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</si>
  <si>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</si>
  <si>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</si>
  <si>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</si>
  <si>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</si>
  <si>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</si>
  <si>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</si>
  <si>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</si>
  <si>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</si>
  <si>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</si>
  <si>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</si>
  <si>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</si>
  <si>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</si>
  <si>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</si>
  <si>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</si>
  <si>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</si>
  <si>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</si>
  <si>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</si>
  <si>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</si>
  <si>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</si>
  <si>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</si>
  <si>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</si>
  <si>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</si>
  <si>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</si>
  <si>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</si>
  <si>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</si>
  <si>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</si>
  <si>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</si>
  <si>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</si>
  <si>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</si>
  <si>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</si>
  <si>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</si>
  <si>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</si>
  <si>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</si>
  <si>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</si>
  <si>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</si>
  <si>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</si>
  <si>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</si>
  <si>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</si>
  <si>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</si>
  <si>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</si>
  <si>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</si>
  <si>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</si>
  <si>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</si>
  <si>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</si>
  <si>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</si>
  <si>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</si>
  <si>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</si>
  <si>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</si>
  <si>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</si>
  <si>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</si>
  <si>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</si>
  <si>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</si>
  <si>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</si>
  <si>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</si>
  <si>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</si>
  <si>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</si>
  <si>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</si>
  <si>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</si>
  <si>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</si>
  <si>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</si>
  <si>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</si>
  <si>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</si>
  <si>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</si>
  <si>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</si>
  <si>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</si>
  <si>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</si>
  <si>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</si>
  <si>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</si>
  <si>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</si>
  <si>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</si>
  <si>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</si>
  <si>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</si>
  <si>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</si>
  <si>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</si>
  <si>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</si>
  <si>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</si>
  <si>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</si>
  <si>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</si>
  <si>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</si>
  <si>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</si>
  <si>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</si>
  <si>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</si>
  <si>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</si>
  <si>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</si>
  <si>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</si>
  <si>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</si>
  <si>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</si>
  <si>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</si>
  <si>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</si>
  <si>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</si>
  <si>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</si>
  <si>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</si>
  <si>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</si>
  <si>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</si>
  <si>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</si>
  <si>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</si>
  <si>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</si>
  <si>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</si>
  <si>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</si>
  <si>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</si>
  <si>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</si>
  <si>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</si>
  <si>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</si>
  <si>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</si>
  <si>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</si>
  <si>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</si>
  <si>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</si>
  <si>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</si>
  <si>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</si>
  <si>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</si>
  <si>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</si>
  <si>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</si>
  <si>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</si>
  <si>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</si>
  <si>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</si>
  <si>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</si>
  <si>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</si>
  <si>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</si>
  <si>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</si>
  <si>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</si>
  <si>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</si>
  <si>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</si>
  <si>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</si>
  <si>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</si>
  <si>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</si>
  <si>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</si>
  <si>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</si>
  <si>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</si>
  <si>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</si>
  <si>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</si>
  <si>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</si>
  <si>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</si>
  <si>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</si>
  <si>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</si>
  <si>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</si>
  <si>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</si>
  <si>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</si>
  <si>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</si>
  <si>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</si>
  <si>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</si>
  <si>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</si>
  <si>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</si>
  <si>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</si>
  <si>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</si>
  <si>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</si>
  <si>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</si>
  <si>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</si>
  <si>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</si>
  <si>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</si>
  <si>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</si>
  <si>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</si>
  <si>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</si>
  <si>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</si>
  <si>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</si>
  <si>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</si>
  <si>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</si>
  <si>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</si>
  <si>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</si>
  <si>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</si>
  <si>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</si>
  <si>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</si>
  <si>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</si>
  <si>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</si>
  <si>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</si>
  <si>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</si>
  <si>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</si>
  <si>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</si>
  <si>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</si>
  <si>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</si>
  <si>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</si>
  <si>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</si>
  <si>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</si>
  <si>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</si>
  <si>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</si>
  <si>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</si>
  <si>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</si>
  <si>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</si>
  <si>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</si>
  <si>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</si>
  <si>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</si>
  <si>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</si>
  <si>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</si>
  <si>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</si>
  <si>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</si>
  <si>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</si>
  <si>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</si>
  <si>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</si>
  <si>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</si>
  <si>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</si>
  <si>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</si>
  <si>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</si>
  <si>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</si>
  <si>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</si>
  <si>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</si>
  <si>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</si>
  <si>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</si>
  <si>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</si>
  <si>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</si>
  <si>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</si>
  <si>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</si>
  <si>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</si>
  <si>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</si>
  <si>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</si>
  <si>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</si>
  <si>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</si>
  <si>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</si>
  <si>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</si>
  <si>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</si>
  <si>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</si>
  <si>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</si>
  <si>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</si>
  <si>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</si>
  <si>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</si>
  <si>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</si>
  <si>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</si>
  <si>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</si>
  <si>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</si>
  <si>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</si>
  <si>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</si>
  <si>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</si>
  <si>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</si>
  <si>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</si>
  <si>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</si>
  <si>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</si>
  <si>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</si>
  <si>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</si>
  <si>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</si>
  <si>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</si>
  <si>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</si>
  <si>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</si>
  <si>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</si>
  <si>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</si>
  <si>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</si>
  <si>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</si>
  <si>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</si>
  <si>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</si>
  <si>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</si>
  <si>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</si>
  <si>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</si>
  <si>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</si>
  <si>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</si>
  <si>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</si>
  <si>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</si>
  <si>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</si>
  <si>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</si>
  <si>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</si>
  <si>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</si>
  <si>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</si>
  <si>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</si>
  <si>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</si>
  <si>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</si>
  <si>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</si>
  <si>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</si>
  <si>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</si>
  <si>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</si>
  <si>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</si>
  <si>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</si>
  <si>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</si>
  <si>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</si>
  <si>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</si>
  <si>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</si>
  <si>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</si>
  <si>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</si>
  <si>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</si>
  <si>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</si>
  <si>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</si>
  <si>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</si>
  <si>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</si>
  <si>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</si>
  <si>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</si>
  <si>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</si>
  <si>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</si>
  <si>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</si>
  <si>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</si>
  <si>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</si>
  <si>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</si>
  <si>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</si>
  <si>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</si>
  <si>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</si>
  <si>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</si>
  <si>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</si>
  <si>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</si>
  <si>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</si>
  <si>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</si>
  <si>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</si>
  <si>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</si>
  <si>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</si>
  <si>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</si>
  <si>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</si>
  <si>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</si>
  <si>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</si>
  <si>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</si>
  <si>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</si>
  <si>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</si>
  <si>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</si>
  <si>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</si>
  <si>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</si>
  <si>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</si>
  <si>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</si>
  <si>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</si>
  <si>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</si>
  <si>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</si>
  <si>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</si>
  <si>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</si>
  <si>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</si>
  <si>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</si>
  <si>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</si>
  <si>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</si>
  <si>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</si>
  <si>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</si>
  <si>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</si>
  <si>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</si>
  <si>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</si>
  <si>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</si>
  <si>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</si>
  <si>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</si>
  <si>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</si>
  <si>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</si>
  <si>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</si>
  <si>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</si>
  <si>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</si>
  <si>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</si>
  <si>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</si>
  <si>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</si>
  <si>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</si>
  <si>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</si>
  <si>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</si>
  <si>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</si>
  <si>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</si>
  <si>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</si>
  <si>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</si>
  <si>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</si>
  <si>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</si>
  <si>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</si>
  <si>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</si>
  <si>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</si>
  <si>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</si>
  <si>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</si>
  <si>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</si>
  <si>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</si>
  <si>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</si>
  <si>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</si>
  <si>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</si>
  <si>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</si>
  <si>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</si>
  <si>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</si>
  <si>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</si>
  <si>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</si>
  <si>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</si>
  <si>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</si>
  <si>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</si>
  <si>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</si>
  <si>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</si>
  <si>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</si>
  <si>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</si>
  <si>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</si>
  <si>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</si>
  <si>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</si>
  <si>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</si>
  <si>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</si>
  <si>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</si>
  <si>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</si>
  <si>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</si>
  <si>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</si>
  <si>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</si>
  <si>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</si>
  <si>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</si>
  <si>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</si>
  <si>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</si>
  <si>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</si>
  <si>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</si>
  <si>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</si>
  <si>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</si>
  <si>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</si>
  <si>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</si>
  <si>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</si>
  <si>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</si>
  <si>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</si>
  <si>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</si>
  <si>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</si>
  <si>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</si>
  <si>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</si>
  <si>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</si>
  <si>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</si>
  <si>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</si>
  <si>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</si>
  <si>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</si>
  <si>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</si>
  <si>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</si>
  <si>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</si>
  <si>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</si>
  <si>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</si>
  <si>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</si>
  <si>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</si>
  <si>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</si>
  <si>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</si>
  <si>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</si>
  <si>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</si>
  <si>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</si>
  <si>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</si>
  <si>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</si>
  <si>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</si>
  <si>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</si>
  <si>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</si>
  <si>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</si>
  <si>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</si>
  <si>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</si>
  <si>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</si>
  <si>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</si>
  <si>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</si>
  <si>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</si>
  <si>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</si>
  <si>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</si>
  <si>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</si>
  <si>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</si>
  <si>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</si>
  <si>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</si>
  <si>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</si>
  <si>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</si>
  <si>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</si>
  <si>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</si>
  <si>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</si>
  <si>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</si>
  <si>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</si>
  <si>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</si>
  <si>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</si>
  <si>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</si>
  <si>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</si>
  <si>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</si>
  <si>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</si>
  <si>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</si>
  <si>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</si>
  <si>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</si>
  <si>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</si>
  <si>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</si>
  <si>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</si>
  <si>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</si>
  <si>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</si>
  <si>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</si>
  <si>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</si>
  <si>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</si>
  <si>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</si>
  <si>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</si>
  <si>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</si>
  <si>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</si>
  <si>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</si>
  <si>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</si>
  <si>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</si>
  <si>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</si>
  <si>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</si>
  <si>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</si>
  <si>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</si>
  <si>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</si>
  <si>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</si>
  <si>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</si>
  <si>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</si>
  <si>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</si>
  <si>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</si>
  <si>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</si>
  <si>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</si>
  <si>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</si>
  <si>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</si>
  <si>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</si>
  <si>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</si>
  <si>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</si>
  <si>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</si>
  <si>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</si>
  <si>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</si>
  <si>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</si>
  <si>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</si>
  <si>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</si>
  <si>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</si>
  <si>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</si>
  <si>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</si>
  <si>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</si>
  <si>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</si>
  <si>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</si>
  <si>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</si>
  <si>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</si>
  <si>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</si>
  <si>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</si>
  <si>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</si>
  <si>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</si>
  <si>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</si>
  <si>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</si>
  <si>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</si>
  <si>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</si>
  <si>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</si>
  <si>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</si>
  <si>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</si>
  <si>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</si>
  <si>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</si>
  <si>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</si>
  <si>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</si>
  <si>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</si>
  <si>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</si>
  <si>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</si>
  <si>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</si>
  <si>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</si>
  <si>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</si>
  <si>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</si>
  <si>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</si>
  <si>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</si>
  <si>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</si>
  <si>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</si>
  <si>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</si>
  <si>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</si>
  <si>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</si>
  <si>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</si>
  <si>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</si>
  <si>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</si>
  <si>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</si>
  <si>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</si>
  <si>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</si>
  <si>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</si>
  <si>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</si>
  <si>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</si>
  <si>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</si>
  <si>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</si>
  <si>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</si>
  <si>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</si>
  <si>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</si>
  <si>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</si>
  <si>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</si>
  <si>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</si>
  <si>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</si>
  <si>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</si>
  <si>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</si>
  <si>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</si>
  <si>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</si>
  <si>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</si>
  <si>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</si>
  <si>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</si>
  <si>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</si>
  <si>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</si>
  <si>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</si>
  <si>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</si>
  <si>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</si>
  <si>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</si>
  <si>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</si>
  <si>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</si>
  <si>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</si>
  <si>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</si>
  <si>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</si>
  <si>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</si>
  <si>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</si>
  <si>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</si>
  <si>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</si>
  <si>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</si>
  <si>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</si>
  <si>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</si>
  <si>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</si>
  <si>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</si>
  <si>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</si>
  <si>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</si>
  <si>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</si>
  <si>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</si>
  <si>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</si>
  <si>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</si>
  <si>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</si>
  <si>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</si>
  <si>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</si>
  <si>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</si>
  <si>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</si>
  <si>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</si>
  <si>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</si>
  <si>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</si>
  <si>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</si>
  <si>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</si>
  <si>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</si>
  <si>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</si>
  <si>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</si>
  <si>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</si>
  <si>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</si>
  <si>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</si>
  <si>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</si>
  <si>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</si>
  <si>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</si>
  <si>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</si>
  <si>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</si>
  <si>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</si>
  <si>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</si>
  <si>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</si>
  <si>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</si>
  <si>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</si>
  <si>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</si>
  <si>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</si>
  <si>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</si>
  <si>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</si>
  <si>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</si>
  <si>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</si>
  <si>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</si>
  <si>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</si>
  <si>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</si>
  <si>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</si>
  <si>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</si>
  <si>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</si>
  <si>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</si>
  <si>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</si>
  <si>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</si>
  <si>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</si>
  <si>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</si>
  <si>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</si>
  <si>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</si>
  <si>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</si>
  <si>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</si>
  <si>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</si>
  <si>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</si>
  <si>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</si>
  <si>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</si>
  <si>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</si>
  <si>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</si>
  <si>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</si>
  <si>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</si>
  <si>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</si>
  <si>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</si>
  <si>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</si>
  <si>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</si>
  <si>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</si>
  <si>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</si>
  <si>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</si>
  <si>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</si>
  <si>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</si>
  <si>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</si>
  <si>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</si>
  <si>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</si>
  <si>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</si>
  <si>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</si>
  <si>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</si>
  <si>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</si>
  <si>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</si>
  <si>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</si>
  <si>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</si>
  <si>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</si>
  <si>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</si>
  <si>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</si>
  <si>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</si>
  <si>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</si>
  <si>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</si>
  <si>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</si>
  <si>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</si>
  <si>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</si>
  <si>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</si>
  <si>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</si>
  <si>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</si>
  <si>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</si>
  <si>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</si>
  <si>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</si>
  <si>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</si>
  <si>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</si>
  <si>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</si>
  <si>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</si>
  <si>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</si>
  <si>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</si>
  <si>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</si>
  <si>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</si>
  <si>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</si>
  <si>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</si>
  <si>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</si>
  <si>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</si>
  <si>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</si>
  <si>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</si>
  <si>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</si>
  <si>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</si>
  <si>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</si>
  <si>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</si>
  <si>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</si>
  <si>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</si>
  <si>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</si>
  <si>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</si>
  <si>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</si>
  <si>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</si>
  <si>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</si>
  <si>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</si>
  <si>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</si>
  <si>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</si>
  <si>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</si>
  <si>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</si>
  <si>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</si>
  <si>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</si>
  <si>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</si>
  <si>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</si>
  <si>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</si>
  <si>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</si>
  <si>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</si>
  <si>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</si>
  <si>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</si>
  <si>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</si>
  <si>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</si>
  <si>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</si>
  <si>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</si>
  <si>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</si>
  <si>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</si>
  <si>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</si>
  <si>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</si>
  <si>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</si>
  <si>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</si>
  <si>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</si>
  <si>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</si>
  <si>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</si>
  <si>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</si>
  <si>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</si>
  <si>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</si>
  <si>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</si>
  <si>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</si>
  <si>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</si>
  <si>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</si>
  <si>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</si>
  <si>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</si>
  <si>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</si>
  <si>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</si>
  <si>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</si>
  <si>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</si>
  <si>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</si>
  <si>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</si>
  <si>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</si>
  <si>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</si>
  <si>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</si>
  <si>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</si>
  <si>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</si>
  <si>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</si>
  <si>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</si>
  <si>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</si>
  <si>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</si>
  <si>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</si>
  <si>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</si>
  <si>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</si>
  <si>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</si>
  <si>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</si>
  <si>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</si>
  <si>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</si>
  <si>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</si>
  <si>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</si>
  <si>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</si>
  <si>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</si>
  <si>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</si>
  <si>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</si>
  <si>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</si>
  <si>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</si>
  <si>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</si>
  <si>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</si>
  <si>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</si>
  <si>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</si>
  <si>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</si>
  <si>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</si>
  <si>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</si>
  <si>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</si>
  <si>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</si>
  <si>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</si>
  <si>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</si>
  <si>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</si>
  <si>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</si>
  <si>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</si>
  <si>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</si>
  <si>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</si>
  <si>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</si>
  <si>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</si>
  <si>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</si>
  <si>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</si>
  <si>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</si>
  <si>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</si>
  <si>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</si>
  <si>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</si>
  <si>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</si>
  <si>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</si>
  <si>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</si>
  <si>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</si>
  <si>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</si>
  <si>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</si>
  <si>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</si>
  <si>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</si>
  <si>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</si>
  <si>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</si>
  <si>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</si>
  <si>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</si>
  <si>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</si>
  <si>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</si>
  <si>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</si>
  <si>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</si>
  <si>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</si>
  <si>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</si>
  <si>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</si>
  <si>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</si>
  <si>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</si>
  <si>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</si>
  <si>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</si>
  <si>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</si>
  <si>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</si>
  <si>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</si>
  <si>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</si>
  <si>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</si>
  <si>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</si>
  <si>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</si>
  <si>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</si>
  <si>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</si>
  <si>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</si>
  <si>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</si>
  <si>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</si>
  <si>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</si>
  <si>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</si>
  <si>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</si>
  <si>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</si>
  <si>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</si>
  <si>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</si>
  <si>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</si>
  <si>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</si>
  <si>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</si>
  <si>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</si>
  <si>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</si>
  <si>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</si>
  <si>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</si>
  <si>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</si>
  <si>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</si>
  <si>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</si>
  <si>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</si>
  <si>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</si>
  <si>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</si>
  <si>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</si>
  <si>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</si>
  <si>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</si>
  <si>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</si>
  <si>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</si>
  <si>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</si>
  <si>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</si>
  <si>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</si>
  <si>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</si>
  <si>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</si>
  <si>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</si>
  <si>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</si>
  <si>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</si>
  <si>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</si>
  <si>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</si>
  <si>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</si>
  <si>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</si>
  <si>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</si>
  <si>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</si>
  <si>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</si>
  <si>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</si>
  <si>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</si>
  <si>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</si>
  <si>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</si>
  <si>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</si>
  <si>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</si>
  <si>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</si>
  <si>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</si>
  <si>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</si>
  <si>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</si>
  <si>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</si>
  <si>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</si>
  <si>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</si>
  <si>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</si>
  <si>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</si>
  <si>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</si>
  <si>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</si>
  <si>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</si>
  <si>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</si>
  <si>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</si>
  <si>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</si>
  <si>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</si>
  <si>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</si>
  <si>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</si>
  <si>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</si>
  <si>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</si>
  <si>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</si>
  <si>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</si>
  <si>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</si>
  <si>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</si>
  <si>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</si>
  <si>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</si>
  <si>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</si>
  <si>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</si>
  <si>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</si>
  <si>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</si>
  <si>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</si>
  <si>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</si>
  <si>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</si>
  <si>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</si>
  <si>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</si>
  <si>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</si>
  <si>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</si>
  <si>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</si>
  <si>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</si>
  <si>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</si>
  <si>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</si>
  <si>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</si>
  <si>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</si>
  <si>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</si>
  <si>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</si>
  <si>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</si>
  <si>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</si>
  <si>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</si>
  <si>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</si>
  <si>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</si>
  <si>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</si>
  <si>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</si>
  <si>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</si>
  <si>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</si>
  <si>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</si>
  <si>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</si>
  <si>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</si>
  <si>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</si>
  <si>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</si>
  <si>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</si>
  <si>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</si>
  <si>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</si>
  <si>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</si>
  <si>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</si>
  <si>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</si>
  <si>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</si>
  <si>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</si>
  <si>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</si>
  <si>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</si>
  <si>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</si>
  <si>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</si>
  <si>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</si>
  <si>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</si>
  <si>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</si>
  <si>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</si>
  <si>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</si>
  <si>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</si>
  <si>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</si>
  <si>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</si>
  <si>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</si>
  <si>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</si>
  <si>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</si>
  <si>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</si>
  <si>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</si>
  <si>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</si>
  <si>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</si>
  <si>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</si>
  <si>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</si>
  <si>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</si>
  <si>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</si>
  <si>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</si>
  <si>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</si>
  <si>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</si>
  <si>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</si>
  <si>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</si>
  <si>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</si>
  <si>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</si>
  <si>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</si>
  <si>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</si>
  <si>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</si>
  <si>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</si>
  <si>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</si>
  <si>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</si>
  <si>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</si>
  <si>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</si>
  <si>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</si>
  <si>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</si>
  <si>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</si>
  <si>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</si>
  <si>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</si>
  <si>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</si>
  <si>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</si>
  <si>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</si>
  <si>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</si>
  <si>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</si>
  <si>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</si>
  <si>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</si>
  <si>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</si>
  <si>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</si>
  <si>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</si>
  <si>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</si>
  <si>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</si>
  <si>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</si>
  <si>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</si>
  <si>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</si>
  <si>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</si>
  <si>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</si>
  <si>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</si>
  <si>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</si>
  <si>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</si>
  <si>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</si>
  <si>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</si>
  <si>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</si>
  <si>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</si>
  <si>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</si>
  <si>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</si>
  <si>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</si>
  <si>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</si>
  <si>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</si>
  <si>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</si>
  <si>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</si>
  <si>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</si>
  <si>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</si>
  <si>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</si>
  <si>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</si>
  <si>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</si>
  <si>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</si>
  <si>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</si>
  <si>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</si>
  <si>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</si>
  <si>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</si>
  <si>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</si>
  <si>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</si>
  <si>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</si>
  <si>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</si>
  <si>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</si>
  <si>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</si>
  <si>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</si>
  <si>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</si>
  <si>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</si>
  <si>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</si>
  <si>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</si>
  <si>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</si>
  <si>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</si>
  <si>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</si>
  <si>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</si>
  <si>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</si>
  <si>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</si>
  <si>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</si>
  <si>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</si>
  <si>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</si>
  <si>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</si>
  <si>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</si>
  <si>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</si>
  <si>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</si>
  <si>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</si>
  <si>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</si>
  <si>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</si>
  <si>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</si>
  <si>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</si>
  <si>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</si>
  <si>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</si>
  <si>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</si>
  <si>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</si>
  <si>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</si>
  <si>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</si>
  <si>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</si>
  <si>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</si>
  <si>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</si>
  <si>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</si>
  <si>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</si>
  <si>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</si>
  <si>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</si>
  <si>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</si>
  <si>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</si>
  <si>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</si>
  <si>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</si>
  <si>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</si>
  <si>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</si>
  <si>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</si>
  <si>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</si>
  <si>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</si>
  <si>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</si>
  <si>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</si>
  <si>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</si>
  <si>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</si>
  <si>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</si>
  <si>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</si>
  <si>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</si>
  <si>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</si>
  <si>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</si>
  <si>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</si>
  <si>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</si>
  <si>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</si>
  <si>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</si>
  <si>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</si>
  <si>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</si>
  <si>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</si>
  <si>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</si>
  <si>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</si>
  <si>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</si>
  <si>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</si>
  <si>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</si>
  <si>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</si>
  <si>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</si>
  <si>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</si>
  <si>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</si>
  <si>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</si>
  <si>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</si>
  <si>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</si>
  <si>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</si>
  <si>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</si>
  <si>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</si>
  <si>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</si>
  <si>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</si>
  <si>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</si>
  <si>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</si>
  <si>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</si>
  <si>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</si>
  <si>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</si>
  <si>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</si>
  <si>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</si>
  <si>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</si>
  <si>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</si>
  <si>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</si>
  <si>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</si>
  <si>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</si>
  <si>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</si>
  <si>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</si>
  <si>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</si>
  <si>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</si>
  <si>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</si>
  <si>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</si>
  <si>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</si>
  <si>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</si>
  <si>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</si>
  <si>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</si>
  <si>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</si>
  <si>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</si>
  <si>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</si>
  <si>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</si>
  <si>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</si>
  <si>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</si>
  <si>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</si>
  <si>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</si>
  <si>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</si>
  <si>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</si>
  <si>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</si>
  <si>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</si>
  <si>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</si>
  <si>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</si>
  <si>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</si>
  <si>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</si>
  <si>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</si>
  <si>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</si>
  <si>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</si>
  <si>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</si>
  <si>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</si>
  <si>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</si>
  <si>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</si>
  <si>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</si>
  <si>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</si>
  <si>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</si>
  <si>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</si>
  <si>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</si>
  <si>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</si>
  <si>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</si>
  <si>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</si>
  <si>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</si>
  <si>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</si>
  <si>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</si>
  <si>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</si>
  <si>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</si>
  <si>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</si>
  <si>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</si>
  <si>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</si>
  <si>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</si>
  <si>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</si>
  <si>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</si>
  <si>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</si>
  <si>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</si>
  <si>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</si>
  <si>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</si>
  <si>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</si>
  <si>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</si>
  <si>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</si>
  <si>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</si>
  <si>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</si>
  <si>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</si>
  <si>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</si>
  <si>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</si>
  <si>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</si>
  <si>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</si>
  <si>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</si>
  <si>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</si>
  <si>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</si>
  <si>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</si>
  <si>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</si>
  <si>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</si>
  <si>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</si>
  <si>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</si>
  <si>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</si>
  <si>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</si>
  <si>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</si>
  <si>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</si>
  <si>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</si>
  <si>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</si>
  <si>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</si>
  <si>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</si>
  <si>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</si>
  <si>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</si>
  <si>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</si>
  <si>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</si>
  <si>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</si>
  <si>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</si>
  <si>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</si>
  <si>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</si>
  <si>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</si>
  <si>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</si>
  <si>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</si>
  <si>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</si>
  <si>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</si>
  <si>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</si>
  <si>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</si>
  <si>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</si>
  <si>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</si>
  <si>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</si>
  <si>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</si>
  <si>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</si>
  <si>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</si>
  <si>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</si>
  <si>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</si>
  <si>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</si>
  <si>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</si>
  <si>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</si>
  <si>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</si>
  <si>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</si>
  <si>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</si>
  <si>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</si>
  <si>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</si>
  <si>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</si>
  <si>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</si>
  <si>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</si>
  <si>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</si>
  <si>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</si>
  <si>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</si>
  <si>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</si>
  <si>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</si>
  <si>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</si>
  <si>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</si>
  <si>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</si>
  <si>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</si>
  <si>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</si>
  <si>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</si>
  <si>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</si>
  <si>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</si>
  <si>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</si>
  <si>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</si>
  <si>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</si>
  <si>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</si>
  <si>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</si>
  <si>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</si>
  <si>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</si>
  <si>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</si>
  <si>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</si>
  <si>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</si>
  <si>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</si>
  <si>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</si>
  <si>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</si>
  <si>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</si>
  <si>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</si>
  <si>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</si>
  <si>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</si>
  <si>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</si>
  <si>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</si>
  <si>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</si>
  <si>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</si>
  <si>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</si>
  <si>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</si>
  <si>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</si>
  <si>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</si>
  <si>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</si>
  <si>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</si>
  <si>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</si>
  <si>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</si>
  <si>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</si>
  <si>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</si>
  <si>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</si>
  <si>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</si>
  <si>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</si>
  <si>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</si>
  <si>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</si>
  <si>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</si>
  <si>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</si>
  <si>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</si>
  <si>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</si>
  <si>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</si>
  <si>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</si>
  <si>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</si>
  <si>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</si>
  <si>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</si>
  <si>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</si>
  <si>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</si>
  <si>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</si>
  <si>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</si>
  <si>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</si>
  <si>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</si>
  <si>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</si>
  <si>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</si>
  <si>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</si>
  <si>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</si>
  <si>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</si>
  <si>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</si>
  <si>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</si>
  <si>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</si>
  <si>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</si>
  <si>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</si>
  <si>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</si>
  <si>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</si>
  <si>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</si>
  <si>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</si>
  <si>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</si>
  <si>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</si>
  <si>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</si>
  <si>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</si>
  <si>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</si>
  <si>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</si>
  <si>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</si>
  <si>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</si>
  <si>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</si>
  <si>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</si>
  <si>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</si>
  <si>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</si>
  <si>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</si>
  <si>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</si>
  <si>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</si>
  <si>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</si>
  <si>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</si>
  <si>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</si>
  <si>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</si>
  <si>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</si>
  <si>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</si>
  <si>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</si>
  <si>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</si>
  <si>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</si>
  <si>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</si>
  <si>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</si>
  <si>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</si>
  <si>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</si>
  <si>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</si>
  <si>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</si>
  <si>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</si>
  <si>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</si>
  <si>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</si>
  <si>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</si>
  <si>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</si>
  <si>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</si>
  <si>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</si>
  <si>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</si>
  <si>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</si>
  <si>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</si>
  <si>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</si>
  <si>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</si>
  <si>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</si>
  <si>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</si>
  <si>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</si>
  <si>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</si>
  <si>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</si>
  <si>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</si>
  <si>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</si>
  <si>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</si>
  <si>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</si>
  <si>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</si>
  <si>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</si>
  <si>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</si>
  <si>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</si>
  <si>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</si>
  <si>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</si>
  <si>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</si>
  <si>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</si>
  <si>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</si>
  <si>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</si>
  <si>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</si>
  <si>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</si>
  <si>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</si>
  <si>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</si>
  <si>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</si>
  <si>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</si>
  <si>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</si>
  <si>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</si>
  <si>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</si>
  <si>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</si>
  <si>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</si>
  <si>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</si>
  <si>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</si>
  <si>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</si>
  <si>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</si>
  <si>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</si>
  <si>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</si>
  <si>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</si>
  <si>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</si>
  <si>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</si>
  <si>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</si>
  <si>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</si>
  <si>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</si>
  <si>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</si>
  <si>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</si>
  <si>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</si>
  <si>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</si>
  <si>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</si>
  <si>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</si>
  <si>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</si>
  <si>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</si>
  <si>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</si>
  <si>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</si>
  <si>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</si>
  <si>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</si>
  <si>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</si>
  <si>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</si>
  <si>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</si>
  <si>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</si>
  <si>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</si>
  <si>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</si>
  <si>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</si>
  <si>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</si>
  <si>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</si>
  <si>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</si>
  <si>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</si>
  <si>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</si>
  <si>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</si>
  <si>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</si>
  <si>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</si>
  <si>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</si>
  <si>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</si>
  <si>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</si>
  <si>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</si>
  <si>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</si>
  <si>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</si>
  <si>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</si>
  <si>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</si>
  <si>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</si>
  <si>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</si>
  <si>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</si>
  <si>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</si>
  <si>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</si>
  <si>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</si>
  <si>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</si>
  <si>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</si>
  <si>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</si>
  <si>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</si>
  <si>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</si>
  <si>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</si>
  <si>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</si>
  <si>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</si>
  <si>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</si>
  <si>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</si>
  <si>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</si>
  <si>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</si>
  <si>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</si>
  <si>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</si>
  <si>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</si>
  <si>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</si>
  <si>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</si>
  <si>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</si>
  <si>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</si>
  <si>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</si>
  <si>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</si>
  <si>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</si>
  <si>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</si>
  <si>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</si>
  <si>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</si>
  <si>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</si>
  <si>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</si>
  <si>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</si>
  <si>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</si>
  <si>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</si>
  <si>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</si>
  <si>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</si>
  <si>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</si>
  <si>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</si>
  <si>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</si>
  <si>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</si>
  <si>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</si>
  <si>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</si>
  <si>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</si>
  <si>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</si>
  <si>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</si>
  <si>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</si>
  <si>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</si>
  <si>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</si>
  <si>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</si>
  <si>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</si>
  <si>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</si>
  <si>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</si>
  <si>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</si>
  <si>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</si>
  <si>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</si>
  <si>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</si>
  <si>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</si>
  <si>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</si>
  <si>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</si>
  <si>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</si>
  <si>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</si>
  <si>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</si>
  <si>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</si>
  <si>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</si>
  <si>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</si>
  <si>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</si>
  <si>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</si>
  <si>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</si>
  <si>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</si>
  <si>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</si>
  <si>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</si>
  <si>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</si>
  <si>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</si>
  <si>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</si>
  <si>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</si>
  <si>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</si>
  <si>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</si>
  <si>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</si>
  <si>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</si>
  <si>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</si>
  <si>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</si>
  <si>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</si>
  <si>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</si>
  <si>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</si>
  <si>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</si>
  <si>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</si>
  <si>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</si>
  <si>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</si>
  <si>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</si>
  <si>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</si>
  <si>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</si>
  <si>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</si>
  <si>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</si>
  <si>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</si>
  <si>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</si>
  <si>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</si>
  <si>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</si>
  <si>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</si>
  <si>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</si>
  <si>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</si>
  <si>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</si>
  <si>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</si>
  <si>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</si>
  <si>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</si>
  <si>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</si>
  <si>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</si>
  <si>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</si>
  <si>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</si>
  <si>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</si>
  <si>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</si>
  <si>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</si>
  <si>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</si>
  <si>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</si>
  <si>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</si>
  <si>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</si>
  <si>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</si>
  <si>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</si>
  <si>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</si>
  <si>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</si>
  <si>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</si>
  <si>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</si>
  <si>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</si>
  <si>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</si>
  <si>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</si>
  <si>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</si>
  <si>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</si>
  <si>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</si>
  <si>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</si>
  <si>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</si>
  <si>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</si>
  <si>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</si>
  <si>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</si>
  <si>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</si>
  <si>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</si>
  <si>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</si>
  <si>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</si>
  <si>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</si>
  <si>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</si>
  <si>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</si>
  <si>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</si>
  <si>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</si>
  <si>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</si>
  <si>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</si>
  <si>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</si>
  <si>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</si>
  <si>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</si>
  <si>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</si>
  <si>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</si>
  <si>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</si>
  <si>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</si>
  <si>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</si>
  <si>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</si>
  <si>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</si>
  <si>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</si>
  <si>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</si>
  <si>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</si>
  <si>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</si>
  <si>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</si>
  <si>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</si>
  <si>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</si>
  <si>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</si>
  <si>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</si>
  <si>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</si>
  <si>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</si>
  <si>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</si>
  <si>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</si>
  <si>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</si>
  <si>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</si>
  <si>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</si>
  <si>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</si>
  <si>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</si>
  <si>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</si>
  <si>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</si>
  <si>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</si>
  <si>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</si>
  <si>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</si>
  <si>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</si>
  <si>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</si>
  <si>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</si>
  <si>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</si>
  <si>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</si>
  <si>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</si>
  <si>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</si>
  <si>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</si>
  <si>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</si>
  <si>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</si>
  <si>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</si>
  <si>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</si>
  <si>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</si>
  <si>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</si>
  <si>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</si>
  <si>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</si>
  <si>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</si>
  <si>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</si>
  <si>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</si>
  <si>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</si>
  <si>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</si>
  <si>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</si>
  <si>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</si>
  <si>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</si>
  <si>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</si>
  <si>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</si>
  <si>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</si>
  <si>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</si>
  <si>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</si>
  <si>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</si>
  <si>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</si>
  <si>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</si>
  <si>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</si>
  <si>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</si>
  <si>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</si>
  <si>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</si>
  <si>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</si>
  <si>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</si>
  <si>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</si>
  <si>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</si>
  <si>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</si>
  <si>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</si>
  <si>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</si>
  <si>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</si>
  <si>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</si>
  <si>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</si>
  <si>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</si>
  <si>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</si>
  <si>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</si>
  <si>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</si>
  <si>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</si>
  <si>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</si>
  <si>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</si>
  <si>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</si>
  <si>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</si>
  <si>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</si>
  <si>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</si>
  <si>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</si>
  <si>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</si>
  <si>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</si>
  <si>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</si>
  <si>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</si>
  <si>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</si>
  <si>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</si>
  <si>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</si>
  <si>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</si>
  <si>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</si>
  <si>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</si>
  <si>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</si>
  <si>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</si>
  <si>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</si>
  <si>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</si>
  <si>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</si>
  <si>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</si>
  <si>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</si>
  <si>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</si>
  <si>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</si>
  <si>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</si>
  <si>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</si>
  <si>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</si>
  <si>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</si>
  <si>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</si>
  <si>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</si>
  <si>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</si>
  <si>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</si>
  <si>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</si>
  <si>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</si>
  <si>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</si>
  <si>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</si>
  <si>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</si>
  <si>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</si>
  <si>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</si>
  <si>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</si>
  <si>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</si>
  <si>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</si>
  <si>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</si>
  <si>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</si>
  <si>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</si>
  <si>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</si>
  <si>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</si>
  <si>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</si>
  <si>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</si>
  <si>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</si>
  <si>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</si>
  <si>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</si>
  <si>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</si>
  <si>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</si>
  <si>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</si>
  <si>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</si>
  <si>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</si>
  <si>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</si>
  <si>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</si>
  <si>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</si>
  <si>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</si>
  <si>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</si>
  <si>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</si>
  <si>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</si>
  <si>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</si>
  <si>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</si>
  <si>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</si>
  <si>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</si>
  <si>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</si>
  <si>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</si>
  <si>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</si>
  <si>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</si>
  <si>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</si>
  <si>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</si>
  <si>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</si>
  <si>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</si>
  <si>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</si>
  <si>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</si>
  <si>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</si>
  <si>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</si>
  <si>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</si>
  <si>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</si>
  <si>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</si>
  <si>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</si>
  <si>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</si>
  <si>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</si>
  <si>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</si>
  <si>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</si>
  <si>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</si>
  <si>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</si>
  <si>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</si>
  <si>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</si>
  <si>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</si>
  <si>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</si>
  <si>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</si>
  <si>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</si>
  <si>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</si>
  <si>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</si>
  <si>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</si>
  <si>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</si>
  <si>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</si>
  <si>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</si>
  <si>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</si>
  <si>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</si>
  <si>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</si>
  <si>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</si>
  <si>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</si>
  <si>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</si>
  <si>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</si>
  <si>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</si>
  <si>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</si>
  <si>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</si>
  <si>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</si>
  <si>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</si>
  <si>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</si>
  <si>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</si>
  <si>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</si>
  <si>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</si>
  <si>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</si>
  <si>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</si>
  <si>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</si>
  <si>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</si>
  <si>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</si>
  <si>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</si>
  <si>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</si>
  <si>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</si>
  <si>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</si>
  <si>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</si>
  <si>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</si>
  <si>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</si>
  <si>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</si>
  <si>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</si>
  <si>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</si>
  <si>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</si>
  <si>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</si>
  <si>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</si>
  <si>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</si>
  <si>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</si>
  <si>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</si>
  <si>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</si>
  <si>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</si>
  <si>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</si>
  <si>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</si>
  <si>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</si>
  <si>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</si>
  <si>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</si>
  <si>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</si>
  <si>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</si>
  <si>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</si>
  <si>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</si>
  <si>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</si>
  <si>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</si>
  <si>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</si>
  <si>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</si>
  <si>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</si>
  <si>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</si>
  <si>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</si>
  <si>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</si>
  <si>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</si>
  <si>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</si>
  <si>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</si>
  <si>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</si>
  <si>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</si>
  <si>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</si>
  <si>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</si>
  <si>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</si>
  <si>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</si>
  <si>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</si>
  <si>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</si>
  <si>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</si>
  <si>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</si>
  <si>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</si>
  <si>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</si>
  <si>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</si>
  <si>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</si>
  <si>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</si>
  <si>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</si>
  <si>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</si>
  <si>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</si>
  <si>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</si>
  <si>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</si>
  <si>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</si>
  <si>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</si>
  <si>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</si>
  <si>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</si>
  <si>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</si>
  <si>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</si>
  <si>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</si>
  <si>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</si>
  <si>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</si>
  <si>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</si>
  <si>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</si>
  <si>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</si>
  <si>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</si>
  <si>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</si>
  <si>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</si>
  <si>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</si>
  <si>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</si>
  <si>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</si>
  <si>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</si>
  <si>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</si>
  <si>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</si>
  <si>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</si>
  <si>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</si>
  <si>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</si>
  <si>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</si>
  <si>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</si>
  <si>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</si>
  <si>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</si>
  <si>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</si>
  <si>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</si>
  <si>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</si>
  <si>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</si>
  <si>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</si>
  <si>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</si>
  <si>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</si>
  <si>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</si>
  <si>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</si>
  <si>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</si>
  <si>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</si>
  <si>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</si>
  <si>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</si>
  <si>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</si>
  <si>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</si>
  <si>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</si>
  <si>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</si>
  <si>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</si>
  <si>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</si>
  <si>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</si>
  <si>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</si>
  <si>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</si>
  <si>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</si>
  <si>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</si>
  <si>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</si>
  <si>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</si>
  <si>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</si>
  <si>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</si>
  <si>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</si>
  <si>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</si>
  <si>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</si>
  <si>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</si>
  <si>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</si>
  <si>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</si>
  <si>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</si>
  <si>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</si>
  <si>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</si>
  <si>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</si>
  <si>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</si>
  <si>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</si>
  <si>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</si>
  <si>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</si>
  <si>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</si>
  <si>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</si>
  <si>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</si>
  <si>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</si>
  <si>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</si>
  <si>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</si>
  <si>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</si>
  <si>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</si>
  <si>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</si>
  <si>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</si>
  <si>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</si>
  <si>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</si>
  <si>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</si>
  <si>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</si>
  <si>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</si>
  <si>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</si>
  <si>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</si>
  <si>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</si>
  <si>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</si>
  <si>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</si>
  <si>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</si>
  <si>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</si>
  <si>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</si>
  <si>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</si>
  <si>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</si>
  <si>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</si>
  <si>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</si>
  <si>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</si>
  <si>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</si>
  <si>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</si>
  <si>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</si>
  <si>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</si>
  <si>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</si>
  <si>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</si>
  <si>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</si>
  <si>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</si>
  <si>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</si>
  <si>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</si>
  <si>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</si>
  <si>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</si>
  <si>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</si>
  <si>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</si>
  <si>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</si>
  <si>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</si>
  <si>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</si>
  <si>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</si>
  <si>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</si>
  <si>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</si>
  <si>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</si>
  <si>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</si>
  <si>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</si>
  <si>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</si>
  <si>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</si>
  <si>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</si>
  <si>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</si>
  <si>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</si>
  <si>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</si>
  <si>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</si>
  <si>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</si>
  <si>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</si>
  <si>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</si>
  <si>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</si>
  <si>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</si>
  <si>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</si>
  <si>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</si>
  <si>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</si>
  <si>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</si>
  <si>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</si>
  <si>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</si>
  <si>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</si>
  <si>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</si>
  <si>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</si>
  <si>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</si>
  <si>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</si>
  <si>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</si>
  <si>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</si>
  <si>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</si>
  <si>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</si>
  <si>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</si>
  <si>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</si>
  <si>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</si>
  <si>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</si>
  <si>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</si>
  <si>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</si>
  <si>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</si>
  <si>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</si>
  <si>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</si>
  <si>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</si>
  <si>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</si>
  <si>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</si>
  <si>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</si>
  <si>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</si>
  <si>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</si>
  <si>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</si>
  <si>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</si>
  <si>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</si>
  <si>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</si>
  <si>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</si>
  <si>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</si>
  <si>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</si>
  <si>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</si>
  <si>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</si>
  <si>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</si>
  <si>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</si>
  <si>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</si>
  <si>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</si>
  <si>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</si>
  <si>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</si>
  <si>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</si>
  <si>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</si>
  <si>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</si>
  <si>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</si>
  <si>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</si>
  <si>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</si>
  <si>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</si>
  <si>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</si>
  <si>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</si>
  <si>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</si>
  <si>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</si>
  <si>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</si>
  <si>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</si>
  <si>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</si>
  <si>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</si>
  <si>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</si>
  <si>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</si>
  <si>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</si>
  <si>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</si>
  <si>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</si>
  <si>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</si>
  <si>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</si>
  <si>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</si>
  <si>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</si>
  <si>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</si>
  <si>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</si>
  <si>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</si>
  <si>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</si>
  <si>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</si>
  <si>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</si>
  <si>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</si>
  <si>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</si>
  <si>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</si>
  <si>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</si>
  <si>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</si>
  <si>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</si>
  <si>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</si>
  <si>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</si>
  <si>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</si>
  <si>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</si>
  <si>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</si>
  <si>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</si>
  <si>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</si>
  <si>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</si>
  <si>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</si>
  <si>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</si>
  <si>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</si>
  <si>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</si>
  <si>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</si>
  <si>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</si>
  <si>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</si>
  <si>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</si>
  <si>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</si>
  <si>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</si>
  <si>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</si>
  <si>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</si>
  <si>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</si>
  <si>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</si>
  <si>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</si>
  <si>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</si>
  <si>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</si>
  <si>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</si>
  <si>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</si>
  <si>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</si>
  <si>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</si>
  <si>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</si>
  <si>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</si>
  <si>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</si>
  <si>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</si>
  <si>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</si>
  <si>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</si>
  <si>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</si>
  <si>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</si>
  <si>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</si>
  <si>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</si>
  <si>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</si>
  <si>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</si>
  <si>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</si>
  <si>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</si>
  <si>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</si>
  <si>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</si>
  <si>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</si>
  <si>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</si>
  <si>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</si>
  <si>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</si>
  <si>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</si>
  <si>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</si>
  <si>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</si>
  <si>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</si>
  <si>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</si>
  <si>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</si>
  <si>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</si>
  <si>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</si>
  <si>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</si>
  <si>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</si>
  <si>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</si>
  <si>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</si>
  <si>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</si>
  <si>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</si>
  <si>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</si>
  <si>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</si>
  <si>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</si>
  <si>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</si>
  <si>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</si>
  <si>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</si>
  <si>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</si>
  <si>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</si>
  <si>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</si>
  <si>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</si>
  <si>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</si>
  <si>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</si>
  <si>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</si>
  <si>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</si>
  <si>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</si>
  <si>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</si>
  <si>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</si>
  <si>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</si>
  <si>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</si>
  <si>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</si>
  <si>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</si>
  <si>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</si>
  <si>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</si>
  <si>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</si>
  <si>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</si>
  <si>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</si>
  <si>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</si>
  <si>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</si>
  <si>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</si>
  <si>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</si>
  <si>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</si>
  <si>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</si>
  <si>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</si>
  <si>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</si>
  <si>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</si>
  <si>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</si>
  <si>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</si>
  <si>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</si>
  <si>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</si>
  <si>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</si>
  <si>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</si>
  <si>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</si>
  <si>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</si>
  <si>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</si>
  <si>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</si>
  <si>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</si>
  <si>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</si>
  <si>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</si>
  <si>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</si>
  <si>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</si>
  <si>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</si>
  <si>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</si>
  <si>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</si>
  <si>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</si>
  <si>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</si>
  <si>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</si>
  <si>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</si>
  <si>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</si>
  <si>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</si>
  <si>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</si>
  <si>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</si>
  <si>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</si>
  <si>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</si>
  <si>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</si>
  <si>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</si>
  <si>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</si>
  <si>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</si>
  <si>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</si>
  <si>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</si>
  <si>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</si>
  <si>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</si>
  <si>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</si>
  <si>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</si>
  <si>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</si>
  <si>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</si>
  <si>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</si>
  <si>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</si>
  <si>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</si>
  <si>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</si>
  <si>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</si>
  <si>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</si>
  <si>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</si>
  <si>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</si>
  <si>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</si>
  <si>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</si>
  <si>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</si>
  <si>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</si>
  <si>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</si>
  <si>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</si>
  <si>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</si>
  <si>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</si>
  <si>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</si>
  <si>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</si>
  <si>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</si>
  <si>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</si>
  <si>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</si>
  <si>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</si>
  <si>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</si>
  <si>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</si>
  <si>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</si>
  <si>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</si>
  <si>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</si>
  <si>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</si>
  <si>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</si>
  <si>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</si>
  <si>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</si>
  <si>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</si>
  <si>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</si>
  <si>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</si>
  <si>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</si>
  <si>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</si>
  <si>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</si>
  <si>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</si>
  <si>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</si>
  <si>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</si>
  <si>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</si>
  <si>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</si>
  <si>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</si>
  <si>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</si>
  <si>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</si>
  <si>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</si>
  <si>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</si>
  <si>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</si>
  <si>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</si>
  <si>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</si>
  <si>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</si>
  <si>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</si>
  <si>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</si>
  <si>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</si>
  <si>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</si>
  <si>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</si>
  <si>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</si>
  <si>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</si>
  <si>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</si>
  <si>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</si>
  <si>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</si>
  <si>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</si>
  <si>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</si>
  <si>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</si>
  <si>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</si>
  <si>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</si>
  <si>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</si>
  <si>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</si>
  <si>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</si>
  <si>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</si>
  <si>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</si>
  <si>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</si>
  <si>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</si>
  <si>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</si>
  <si>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</si>
  <si>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</si>
  <si>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</si>
  <si>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</si>
  <si>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</si>
  <si>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</si>
  <si>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</si>
  <si>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</si>
  <si>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</si>
  <si>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</si>
  <si>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</si>
  <si>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</si>
  <si>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</si>
  <si>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</si>
  <si>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</si>
  <si>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</si>
  <si>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</si>
  <si>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</si>
  <si>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</si>
  <si>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</si>
  <si>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</si>
  <si>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</si>
  <si>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</si>
  <si>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</si>
  <si>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</si>
  <si>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</si>
  <si>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</si>
  <si>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</si>
  <si>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</si>
  <si>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</si>
  <si>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</si>
  <si>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</si>
  <si>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</si>
  <si>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</si>
  <si>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</si>
  <si>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</si>
  <si>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</si>
  <si>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</si>
  <si>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</si>
  <si>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</si>
  <si>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</si>
  <si>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</si>
  <si>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</si>
  <si>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</si>
  <si>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</si>
  <si>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</si>
  <si>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</si>
  <si>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</si>
  <si>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</si>
  <si>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</si>
  <si>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</si>
  <si>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</si>
  <si>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</si>
  <si>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</si>
  <si>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</si>
  <si>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</si>
  <si>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</si>
  <si>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</si>
  <si>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</si>
  <si>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</si>
  <si>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</si>
  <si>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</si>
  <si>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</si>
  <si>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</si>
  <si>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</si>
  <si>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</si>
  <si>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</si>
  <si>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</si>
  <si>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</si>
  <si>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</si>
  <si>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</si>
  <si>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</si>
  <si>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</si>
  <si>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</si>
  <si>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</si>
  <si>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</si>
  <si>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</si>
  <si>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</si>
  <si>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</si>
  <si>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</si>
  <si>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</si>
  <si>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</si>
  <si>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</si>
  <si>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</si>
  <si>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</si>
  <si>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</si>
  <si>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</si>
  <si>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</si>
  <si>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</si>
  <si>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</si>
  <si>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</si>
  <si>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</si>
  <si>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</si>
  <si>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</si>
  <si>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</si>
  <si>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</si>
  <si>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</si>
  <si>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</si>
  <si>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</si>
  <si>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</si>
  <si>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</si>
  <si>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</si>
  <si>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</si>
  <si>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</si>
  <si>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</si>
  <si>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</si>
  <si>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</si>
  <si>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</si>
  <si>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</si>
  <si>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</si>
  <si>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</si>
  <si>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</si>
  <si>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</si>
  <si>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</si>
  <si>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</si>
  <si>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</si>
  <si>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</si>
  <si>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</si>
  <si>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</si>
  <si>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</si>
  <si>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</si>
  <si>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</si>
  <si>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</si>
  <si>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</si>
  <si>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</si>
  <si>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</si>
  <si>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</si>
  <si>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</si>
  <si>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</si>
  <si>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</si>
  <si>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</si>
  <si>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</si>
  <si>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</si>
  <si>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</si>
  <si>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</si>
  <si>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</si>
  <si>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</si>
  <si>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</si>
  <si>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</si>
  <si>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</si>
  <si>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</si>
  <si>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</si>
  <si>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</si>
  <si>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</si>
  <si>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</si>
  <si>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</si>
  <si>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</si>
  <si>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</si>
  <si>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</si>
  <si>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</si>
  <si>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</si>
  <si>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</si>
  <si>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</si>
  <si>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</si>
  <si>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</si>
  <si>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</si>
  <si>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</si>
  <si>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</si>
  <si>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</si>
  <si>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</si>
  <si>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</si>
  <si>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</si>
  <si>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</si>
  <si>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</si>
  <si>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</si>
  <si>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</si>
  <si>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</si>
  <si>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</si>
  <si>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</si>
  <si>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</si>
  <si>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</si>
  <si>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</si>
  <si>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</si>
  <si>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</si>
  <si>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</si>
  <si>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</si>
  <si>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</si>
  <si>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</si>
  <si>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</si>
  <si>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</si>
  <si>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</si>
  <si>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</si>
  <si>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</si>
  <si>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</si>
  <si>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</si>
  <si>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</si>
  <si>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</si>
  <si>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</si>
  <si>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</si>
  <si>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</si>
  <si>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</si>
  <si>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</si>
  <si>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</si>
  <si>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</si>
  <si>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</si>
  <si>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</si>
  <si>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</si>
  <si>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</si>
  <si>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</si>
  <si>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</si>
  <si>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</si>
  <si>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</si>
  <si>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</si>
  <si>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</si>
  <si>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</si>
  <si>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</si>
  <si>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</si>
  <si>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</si>
  <si>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</si>
  <si>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</si>
  <si>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</si>
  <si>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</si>
  <si>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</si>
  <si>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</si>
  <si>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</si>
  <si>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</si>
  <si>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</si>
  <si>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</si>
  <si>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</si>
  <si>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</si>
  <si>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</si>
  <si>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</si>
  <si>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</si>
  <si>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</si>
  <si>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</si>
  <si>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</si>
  <si>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</si>
  <si>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</si>
  <si>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</si>
  <si>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</si>
  <si>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</si>
  <si>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</si>
  <si>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</si>
  <si>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</si>
  <si>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</si>
  <si>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</si>
  <si>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</si>
  <si>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</si>
  <si>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</si>
  <si>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</si>
  <si>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</si>
  <si>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</si>
  <si>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</si>
  <si>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</si>
  <si>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</si>
  <si>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</si>
  <si>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</si>
  <si>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</si>
  <si>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</si>
  <si>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</si>
  <si>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</si>
  <si>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</si>
  <si>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</si>
  <si>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</si>
  <si>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</si>
  <si>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</si>
  <si>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</si>
  <si>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</si>
  <si>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</si>
  <si>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</si>
  <si>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</si>
  <si>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</si>
  <si>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</si>
  <si>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</si>
  <si>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</si>
  <si>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</si>
  <si>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</si>
  <si>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</si>
  <si>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</si>
  <si>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</si>
  <si>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</si>
  <si>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</si>
  <si>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</si>
  <si>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</si>
  <si>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</si>
  <si>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</si>
  <si>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</si>
  <si>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</si>
  <si>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</si>
  <si>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</si>
  <si>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</si>
  <si>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</si>
  <si>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</si>
  <si>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</si>
  <si>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</si>
  <si>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</si>
  <si>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</si>
  <si>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</si>
  <si>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</si>
  <si>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</si>
  <si>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</si>
  <si>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</si>
  <si>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</si>
  <si>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</si>
  <si>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</si>
  <si>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</si>
  <si>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</si>
  <si>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</si>
  <si>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</si>
  <si>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</si>
  <si>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</si>
  <si>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</si>
  <si>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</si>
  <si>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</si>
  <si>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</si>
  <si>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</si>
  <si>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</si>
  <si>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</si>
  <si>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</si>
  <si>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</si>
  <si>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</si>
  <si>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</si>
  <si>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</si>
  <si>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</si>
  <si>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</si>
  <si>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</si>
  <si>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</si>
  <si>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</si>
  <si>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</si>
  <si>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</si>
  <si>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</si>
  <si>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</si>
  <si>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</si>
  <si>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</si>
  <si>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</si>
  <si>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</si>
  <si>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</si>
  <si>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</si>
  <si>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</si>
  <si>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</si>
  <si>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</si>
  <si>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</si>
  <si>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</si>
  <si>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</si>
  <si>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</si>
  <si>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</si>
  <si>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</si>
  <si>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</si>
  <si>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</si>
  <si>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</si>
  <si>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</si>
  <si>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</si>
  <si>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</si>
  <si>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</si>
  <si>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</si>
  <si>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</si>
  <si>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</si>
  <si>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</si>
  <si>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</si>
  <si>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</si>
  <si>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</si>
  <si>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</si>
  <si>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</si>
  <si>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</si>
  <si>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</si>
  <si>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</si>
  <si>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</si>
  <si>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</si>
  <si>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</si>
  <si>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</si>
  <si>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</si>
  <si>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</si>
  <si>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</si>
  <si>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</si>
  <si>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</si>
  <si>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</si>
  <si>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</si>
  <si>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</si>
  <si>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</si>
  <si>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</si>
  <si>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</si>
  <si>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</si>
  <si>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</si>
  <si>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</si>
  <si>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</si>
  <si>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</si>
  <si>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</si>
  <si>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</si>
  <si>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</si>
  <si>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</si>
  <si>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</si>
  <si>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</si>
  <si>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</si>
  <si>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</si>
  <si>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</si>
  <si>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</si>
  <si>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</si>
  <si>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</si>
  <si>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</si>
  <si>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</si>
  <si>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</si>
  <si>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</si>
  <si>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</si>
  <si>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</si>
  <si>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</si>
  <si>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</si>
  <si>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</si>
  <si>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</si>
  <si>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</si>
  <si>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</si>
  <si>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</si>
  <si>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</si>
  <si>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</si>
  <si>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</si>
  <si>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</si>
  <si>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</si>
  <si>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</si>
  <si>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</si>
  <si>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</si>
  <si>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</si>
  <si>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</si>
  <si>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</si>
  <si>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</si>
  <si>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</si>
  <si>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</si>
  <si>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</si>
  <si>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</si>
  <si>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</si>
  <si>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</si>
  <si>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</si>
  <si>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</si>
  <si>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</si>
  <si>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</si>
  <si>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</si>
  <si>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</si>
  <si>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</si>
  <si>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</si>
  <si>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</si>
  <si>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</si>
  <si>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</si>
  <si>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</si>
  <si>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</si>
  <si>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</si>
  <si>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</si>
  <si>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</si>
  <si>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</si>
  <si>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</si>
  <si>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</si>
  <si>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</si>
  <si>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</si>
  <si>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</si>
  <si>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</si>
  <si>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</si>
  <si>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</si>
  <si>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</si>
  <si>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</si>
  <si>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</si>
  <si>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</si>
  <si>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</si>
  <si>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</si>
  <si>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</si>
  <si>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</si>
  <si>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</si>
  <si>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</si>
  <si>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</si>
  <si>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</si>
  <si>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</si>
  <si>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</si>
  <si>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</si>
  <si>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</si>
  <si>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</si>
  <si>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</si>
  <si>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</si>
  <si>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</si>
  <si>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</si>
  <si>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</si>
  <si>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</si>
  <si>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</si>
  <si>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</si>
  <si>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</si>
  <si>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</si>
  <si>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</si>
  <si>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</si>
  <si>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</si>
  <si>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</si>
  <si>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</si>
  <si>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</si>
  <si>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</si>
  <si>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</si>
  <si>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</si>
  <si>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</si>
  <si>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</si>
  <si>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</si>
  <si>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</si>
  <si>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</si>
  <si>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</si>
  <si>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</si>
  <si>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</si>
  <si>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</si>
  <si>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</si>
  <si>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</si>
  <si>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</si>
  <si>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</si>
  <si>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</si>
  <si>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</si>
  <si>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</si>
  <si>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</si>
  <si>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</si>
  <si>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</si>
  <si>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</si>
  <si>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</si>
  <si>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</si>
  <si>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</si>
  <si>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</si>
  <si>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</si>
  <si>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</si>
  <si>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</si>
  <si>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</si>
  <si>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</si>
  <si>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</si>
  <si>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</si>
  <si>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</si>
  <si>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</si>
  <si>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</si>
  <si>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</si>
  <si>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</si>
  <si>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</si>
  <si>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</si>
  <si>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</si>
  <si>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</si>
  <si>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</si>
  <si>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</si>
  <si>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</si>
  <si>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</si>
  <si>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</si>
  <si>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</si>
  <si>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</si>
  <si>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</si>
  <si>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</si>
  <si>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</si>
  <si>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</si>
  <si>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</si>
  <si>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</si>
  <si>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</si>
  <si>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</si>
  <si>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</si>
  <si>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</si>
  <si>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</si>
  <si>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</si>
  <si>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</si>
  <si>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</si>
  <si>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</si>
  <si>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</si>
  <si>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</si>
  <si>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</si>
  <si>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</si>
  <si>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</si>
  <si>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</si>
  <si>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</si>
  <si>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</si>
  <si>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</si>
  <si>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</si>
  <si>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</si>
  <si>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</si>
  <si>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</si>
  <si>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</si>
  <si>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</si>
  <si>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</si>
  <si>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</si>
  <si>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</si>
  <si>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</si>
  <si>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</si>
  <si>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</si>
  <si>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</si>
  <si>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</si>
  <si>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</si>
  <si>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</si>
  <si>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</si>
  <si>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</si>
  <si>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</si>
  <si>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</si>
  <si>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</si>
  <si>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</si>
  <si>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</si>
  <si>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</si>
  <si>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</si>
  <si>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</si>
  <si>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</si>
  <si>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</si>
  <si>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</si>
  <si>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</si>
  <si>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</si>
  <si>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</si>
  <si>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</si>
  <si>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</si>
  <si>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</si>
  <si>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</si>
  <si>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</si>
  <si>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</si>
  <si>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</si>
  <si>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</si>
  <si>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</si>
  <si>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</si>
  <si>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</si>
  <si>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</si>
  <si>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</si>
  <si>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</si>
  <si>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</si>
  <si>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</si>
  <si>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</si>
  <si>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</si>
  <si>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</si>
  <si>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</si>
  <si>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</si>
  <si>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</si>
  <si>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</si>
  <si>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</si>
  <si>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</si>
  <si>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</si>
  <si>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</si>
  <si>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</si>
  <si>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</si>
  <si>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</si>
  <si>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</si>
  <si>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</si>
  <si>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</si>
  <si>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</si>
  <si>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</si>
  <si>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</si>
  <si>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</si>
  <si>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</si>
  <si>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</si>
  <si>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</si>
  <si>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</si>
  <si>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</si>
  <si>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</si>
  <si>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</si>
  <si>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</si>
  <si>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</si>
  <si>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</si>
  <si>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</si>
  <si>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</si>
  <si>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</si>
  <si>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</si>
  <si>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</si>
  <si>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</si>
  <si>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</si>
  <si>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</si>
  <si>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</si>
  <si>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</si>
  <si>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</si>
  <si>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</si>
  <si>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</si>
  <si>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</si>
  <si>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</si>
  <si>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</si>
  <si>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</si>
  <si>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</si>
  <si>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</si>
  <si>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</si>
  <si>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</si>
  <si>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</si>
  <si>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</si>
  <si>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</si>
  <si>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</si>
  <si>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</si>
  <si>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</si>
  <si>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</si>
  <si>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</si>
  <si>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</si>
  <si>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</si>
  <si>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</si>
  <si>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</si>
  <si>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</si>
  <si>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</si>
  <si>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</si>
  <si>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</si>
  <si>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</si>
  <si>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</si>
  <si>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</si>
  <si>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</si>
  <si>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</si>
  <si>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</si>
  <si>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</si>
  <si>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</si>
  <si>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</si>
  <si>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</si>
  <si>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</si>
  <si>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</si>
  <si>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</si>
  <si>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</si>
  <si>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</si>
  <si>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</si>
  <si>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</si>
  <si>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</si>
  <si>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</si>
  <si>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</si>
  <si>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</si>
  <si>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</si>
  <si>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</si>
  <si>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</si>
  <si>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</si>
  <si>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</si>
  <si>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</si>
  <si>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</si>
  <si>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</si>
  <si>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</si>
  <si>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</si>
  <si>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</si>
  <si>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</si>
  <si>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</si>
  <si>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</si>
  <si>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</si>
  <si>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</si>
  <si>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</si>
  <si>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</si>
  <si>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</si>
  <si>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</si>
  <si>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</si>
  <si>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</si>
  <si>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</si>
  <si>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</si>
  <si>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</si>
  <si>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</si>
  <si>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</si>
  <si>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</si>
  <si>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</si>
  <si>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</si>
  <si>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</si>
  <si>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</si>
  <si>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</si>
  <si>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</si>
  <si>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</si>
  <si>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</si>
  <si>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</si>
  <si>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</si>
  <si>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</si>
  <si>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</si>
  <si>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</si>
  <si>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</si>
  <si>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</si>
  <si>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</si>
  <si>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</si>
  <si>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</si>
  <si>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</si>
  <si>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</si>
  <si>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</si>
  <si>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</si>
  <si>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</si>
  <si>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</si>
  <si>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</si>
  <si>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</si>
  <si>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</si>
  <si>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</si>
  <si>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</si>
  <si>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</si>
  <si>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</si>
  <si>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</si>
  <si>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</si>
  <si>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</si>
  <si>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</si>
  <si>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</si>
  <si>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</si>
  <si>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</si>
  <si>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</si>
  <si>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</si>
  <si>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</si>
  <si>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</si>
  <si>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</si>
  <si>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</si>
  <si>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</si>
  <si>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</si>
  <si>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</si>
  <si>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</si>
  <si>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</si>
  <si>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</si>
  <si>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</si>
  <si>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</si>
  <si>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</si>
  <si>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</si>
  <si>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</si>
  <si>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</si>
  <si>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</si>
  <si>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</si>
  <si>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</si>
  <si>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</si>
  <si>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</si>
  <si>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</si>
  <si>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</si>
  <si>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</si>
  <si>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</si>
  <si>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</si>
  <si>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</si>
  <si>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</si>
  <si>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</si>
  <si>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</si>
  <si>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</si>
  <si>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</si>
  <si>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</si>
  <si>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</si>
  <si>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</si>
  <si>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</si>
  <si>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</si>
  <si>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</si>
  <si>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</si>
  <si>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</si>
  <si>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</si>
  <si>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</si>
  <si>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</si>
  <si>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</si>
  <si>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</si>
  <si>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</si>
  <si>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</si>
  <si>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</si>
  <si>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</si>
  <si>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</si>
  <si>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</si>
  <si>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</si>
  <si>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</si>
  <si>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</si>
  <si>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</si>
  <si>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</si>
  <si>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</si>
  <si>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</si>
  <si>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</si>
  <si>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</si>
  <si>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</si>
  <si>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</si>
  <si>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</si>
  <si>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</si>
  <si>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</si>
  <si>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</si>
  <si>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</si>
  <si>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</si>
  <si>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</si>
  <si>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</si>
  <si>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</si>
  <si>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</si>
  <si>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</si>
  <si>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</si>
  <si>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</si>
  <si>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</si>
  <si>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</si>
  <si>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</si>
  <si>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</si>
  <si>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</si>
  <si>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</si>
  <si>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</si>
  <si>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</si>
  <si>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</si>
  <si>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</si>
  <si>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</si>
  <si>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</si>
  <si>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</si>
  <si>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</si>
  <si>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</si>
  <si>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</si>
  <si>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</si>
  <si>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</si>
  <si>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</si>
  <si>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</si>
  <si>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</si>
  <si>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</si>
  <si>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</si>
  <si>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</si>
  <si>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</si>
  <si>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</si>
  <si>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</si>
  <si>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</si>
  <si>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</si>
  <si>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</si>
  <si>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</si>
  <si>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</si>
  <si>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</si>
  <si>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</si>
  <si>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</si>
  <si>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</si>
  <si>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</si>
  <si>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</si>
  <si>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</si>
  <si>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</si>
  <si>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</si>
  <si>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</si>
  <si>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</si>
  <si>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</si>
  <si>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</si>
  <si>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</si>
  <si>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</si>
  <si>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</si>
  <si>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</si>
  <si>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</si>
  <si>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</si>
  <si>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</si>
  <si>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</si>
  <si>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</si>
  <si>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</si>
  <si>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</si>
  <si>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</si>
  <si>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</si>
  <si>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</si>
  <si>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</si>
  <si>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</si>
  <si>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</si>
  <si>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</si>
  <si>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</si>
  <si>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</si>
  <si>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</si>
  <si>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</si>
  <si>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</si>
  <si>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</si>
  <si>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</si>
  <si>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</si>
  <si>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</si>
  <si>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</si>
  <si>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</si>
  <si>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</si>
  <si>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</si>
  <si>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</si>
  <si>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</si>
  <si>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</si>
  <si>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</si>
  <si>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</si>
  <si>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</si>
  <si>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</si>
  <si>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</si>
  <si>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</si>
  <si>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</si>
  <si>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</si>
  <si>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</si>
  <si>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</si>
  <si>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</si>
  <si>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</si>
  <si>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</si>
  <si>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</si>
  <si>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</si>
  <si>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</si>
  <si>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</si>
  <si>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</si>
  <si>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</si>
  <si>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</si>
  <si>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</si>
  <si>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</si>
  <si>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</si>
  <si>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</si>
  <si>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</si>
  <si>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</si>
  <si>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</si>
  <si>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</si>
  <si>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</si>
  <si>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</si>
  <si>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</si>
  <si>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</si>
  <si>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</si>
  <si>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</si>
  <si>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</si>
  <si>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</si>
  <si>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</si>
  <si>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</si>
  <si>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</si>
  <si>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</si>
  <si>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</si>
  <si>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</si>
  <si>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</si>
  <si>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</si>
  <si>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</si>
  <si>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</si>
  <si>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</si>
  <si>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</si>
  <si>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</si>
  <si>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</si>
  <si>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</si>
  <si>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</si>
  <si>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</si>
  <si>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</si>
  <si>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</si>
  <si>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</si>
  <si>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</si>
  <si>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</si>
  <si>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</si>
  <si>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</si>
  <si>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</si>
  <si>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</si>
  <si>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</si>
  <si>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</si>
  <si>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</si>
  <si>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</si>
  <si>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</si>
  <si>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</si>
  <si>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</si>
  <si>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</si>
  <si>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</si>
  <si>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</si>
  <si>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</si>
  <si>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</si>
  <si>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</si>
  <si>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</si>
  <si>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</si>
  <si>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</si>
  <si>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</si>
  <si>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</si>
  <si>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</si>
  <si>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</si>
  <si>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</si>
  <si>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</si>
  <si>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</si>
  <si>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</si>
  <si>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</si>
  <si>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</si>
  <si>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</si>
  <si>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</si>
  <si>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</si>
  <si>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</si>
  <si>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</si>
  <si>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</si>
  <si>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</si>
  <si>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</si>
  <si>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</si>
  <si>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</si>
  <si>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</si>
  <si>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</si>
  <si>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</si>
  <si>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</si>
  <si>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</si>
  <si>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</si>
  <si>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</si>
  <si>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</si>
  <si>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</si>
  <si>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</si>
  <si>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</si>
  <si>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</si>
  <si>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</si>
  <si>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</si>
  <si>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</si>
  <si>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</si>
  <si>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</si>
  <si>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</si>
  <si>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</si>
  <si>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</si>
  <si>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</si>
  <si>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</si>
  <si>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</si>
  <si>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</si>
  <si>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</si>
  <si>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</si>
  <si>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</si>
  <si>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</si>
  <si>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</si>
  <si>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</si>
  <si>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</si>
  <si>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</si>
  <si>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</si>
  <si>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</si>
  <si>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</si>
  <si>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</si>
  <si>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</si>
  <si>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</si>
  <si>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</si>
  <si>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</si>
  <si>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PCM-20251209-00000683</t>
  </si>
  <si>
    <t>ETA 40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</si>
  <si>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</si>
  <si>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</si>
  <si>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</si>
  <si>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</si>
  <si>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</si>
  <si>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</si>
  <si>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</si>
  <si>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</si>
  <si>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</si>
  <si>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</si>
  <si>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</si>
  <si>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</si>
  <si>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</si>
  <si>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</si>
  <si>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</si>
  <si>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</si>
  <si>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</si>
  <si>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</si>
  <si>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</si>
  <si>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</si>
  <si>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</si>
  <si>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</si>
  <si>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</si>
  <si>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</si>
  <si>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</si>
  <si>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</si>
  <si>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</si>
  <si>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30 mins</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</si>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</sst>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337.38107916666922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2.8810648153012153E-2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1.9782870374910999E-2</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46000.329505092595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46000.329505092595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46000.329505092595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46000.329505092595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46000.329505092595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46000.329505092595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46000.329505092595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46000.329505092595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46000.329505092595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46000.329505092595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46000.329505092595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46000.329505092595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46000.329505092595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46000.329505092595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46000.329505092595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46000.329505092595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46000.329505092595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46000.329505092595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46000.329505092595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46000.329505092595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46000.329505092595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46000.329505092595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46000.329505092595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46000.329505092595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46000.329505092595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46000.329505092595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46000.329505092595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46000.329505092595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46000.329505092595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46000.329505092595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46000.329505092595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46000.329505092595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46000.329505092595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46000.329505092595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46000.329505092595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46000.329505092595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46000.329505092595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46000.329505092595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46000.329505092595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46000.329505092595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46000.329505092595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46000.329505092595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46000.329505092595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46000.329505092595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46000.329505092595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46000.329505092595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46000.329505092595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46000.329505092595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46000.329505092595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46000.329505092595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46000.329505092595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46000.329505092595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46000.329505092595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46000.329505092595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46000.329505092595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46000.329505092595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46000.329505092595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46000.329505092595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46000.329505092595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46000.329505092595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46000.329505092595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46000.329505092595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46000.329505092595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46000.329505092595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46000.329505092595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46000.329505092595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46000.329505092595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46000.329505092595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46000.329505092595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46000.329505092595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46000.329505092595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46000.329505092595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46000.329505092595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46000.329505092595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46000.329505092595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46000.329505092595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46000.329505092595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46000.329505092595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46000.329505092595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46000.329505092595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46000.329505092595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46000.329505092595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46000.329505092595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46000.329505092595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46000.329505092595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46000.329505092595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46000.329505092595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46000.329505092595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46000.329505092595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46000.329505092595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46000.329505092595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46000.329505092595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46000.329505092595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46000.329505092595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46000.329505092595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46000.329505092595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46000.329505092595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46000.329505092595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46000.329505092595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46000.329505092595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46000.329505092595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46000.329505092595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46000.329505092595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46000.329505092595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46000.329505092595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46000.329505092595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46000.329505092595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46000.329505092595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46000.329505092595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46000.329505092595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46000.329505092595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46000.329505092595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46000.329505092595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46000.329505092595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46000.329505092595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46000.329505092595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46000.329505092595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46000.329505092595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46000.329505092595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46000.329505092595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46000.329505092595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46000.329505092595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46000.329505092595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46000.329505092595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46000.329505092595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46000.329505092595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46000.329505092595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46000.329505092595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46000.329505092595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46000.329505092595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46000.329505092595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46000.329505092595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46000.329505092595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46000.329505092595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46000.329505092595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46000.329505092595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46000.329505092595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46000.329505092595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46000.329505092595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46000.329505092595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46000.329505092595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46000.329505092595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46000.329505092595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46000.329505092595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46000.329505092595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46000.329505092595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46000.329505092595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46000.329505092595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46000.329505092595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46000.329505092595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46000.329505092595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46000.329505092595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46000.329505092595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46000.329505092595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46000.329505092595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46000.329505092595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46000.329505092595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46000.329505092595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46000.329505092595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46000.329505092595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46000.329505092595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46000.329505092595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46000.329505092595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46000.329505092595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46000.329505092595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46000.329505092595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46000.329505092595</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175.32966712963389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15.942086111113895</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2.9741231481530122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0.50560462963039754</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0.20741018519038334</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3.5535185190383345E-2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46000.329505092595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46000.329505092595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46000.329505092595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46000.329505092595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46000.329505092595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46000.329505092595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46000.329505092595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46000.329505092595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46000.329505092595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46000.329505092595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46000.329505092595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46000.329505092595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46000.329505092595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46000.329505092595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46000.329505092595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46000.329505092595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46000.329505092595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46000.329505092595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46000.329505092595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46000.329505092595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46000.329505092595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46000.329505092595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46000.329505092595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46000.329505092595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46000.329505092595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46000.329505092595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46000.329505092595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46000.329505092595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46000.329505092595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46000.329505092595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46000.329505092595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46000.329505092595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46000.329505092595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46000.329505092595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46000.329505092595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46000.329505092595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46000.329505092595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46000.329505092595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46000.329505092595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46000.329505092595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46000.329505092595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46000.329505092595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46000.329505092595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46000.329505092595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46000.329505092595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46000.329505092595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46000.329505092595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46000.329505092595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46000.329505092595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46000.329505092595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46000.329505092595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46000.329505092595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46000.329505092595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46000.329505092595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46000.329505092595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46000.329505092595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46000.329505092595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46000.329505092595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46000.329505092595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46000.329505092595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46000.329505092595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46000.329505092595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46000.329505092595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46000.329505092595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46000.329505092595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46000.329505092595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46000.329505092595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46000.329505092595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46000.329505092595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46000.329505092595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46000.329505092595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46000.329505092595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46000.329505092595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46000.329505092595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46000.329505092595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46000.329505092595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46000.329505092595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46000.329505092595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46000.329505092595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46000.329505092595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46000.329505092595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46000.329505092595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46000.329505092595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46000.329505092595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46000.329505092595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46000.329505092595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46000.329505092595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46000.329505092595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46000.329505092595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46000.329505092595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46000.329505092595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46000.329505092595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46000.329505092595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46000.329505092595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46000.329505092595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46000.329505092595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46000.329505092595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46000.329505092595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46000.329505092595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46000.329505092595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46000.329505092595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46000.329505092595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46000.329505092595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46000.329505092595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46000.329505092595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46000.329505092595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46000.329505092595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46000.329505092595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46000.329505092595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46000.329505092595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46000.329505092595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46000.329505092595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46000.329505092595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46000.329505092595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46000.329505092595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46000.329505092595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46000.329505092595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46000.329505092595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46000.329505092595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46000.329505092595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46000.329505092595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46000.329505092595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46000.329505092595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46000.329505092595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46000.329505092595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46000.329505092595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46000.329505092595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46000.329505092595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46000.329505092595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46000.329505092595</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46000.329505092595</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46000.329505092595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46000.329505092595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46000.329505092595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46000.329505092595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46000.329505092595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46000.329505092595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46000.329505092595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46000.329505092595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46000.329505092595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46000.329505092595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46000.329505092595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46000.329505092595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46000.329505092595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46000.329505092595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46000.329505092595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46000.329505092595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46000.329505092595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46000.329505092595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46000.329505092595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46000.329505092595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46000.329505092595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46000.329505092595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46000.329505092595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46000.329505092595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46000.329505092595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46000.329505092595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46000.329505092595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46000.329505092595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46000.329505092595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46000.329505092595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46000.329505092595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46000.329505092595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46000.329505092595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46000.329505092595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46000.329505092595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46000.329505092595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46000.329505092595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46000.329505092595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46000.329505092595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46000.329505092595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46000.329505092595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46000.329505092595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46000.329505092595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46000.329505092595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46000.329505092595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46000.329505092595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46000.329505092595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46000.329505092595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46000.329505092595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46000.329505092595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46000.329505092595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46000.329505092595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46000.329505092595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46000.329505092595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46000.329505092595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46000.329505092595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46000.329505092595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46000.329505092595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46000.329505092595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46000.329505092595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46000.329505092595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46000.329505092595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46000.329505092595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46000.329505092595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46000.329505092595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46000.329505092595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46000.329505092595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46000.329505092595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46000.329505092595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46000.329505092595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46000.329505092595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46000.329505092595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46000.329505092595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46000.329505092595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46000.329505092595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46000.329505092595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46000.329505092595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46000.329505092595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46000.329505092595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46000.329505092595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46000.329505092595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46000.329505092595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46000.329505092595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46000.329505092595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46000.329505092595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46000.329505092595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46000.329505092595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46000.329505092595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46000.329505092595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46000.329505092595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46000.329505092595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46000.329505092595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46000.329505092595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46000.329505092595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46000.329505092595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46000.329505092595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46000.329505092595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46000.329505092595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46000.329505092595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46000.329505092595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46000.329505092595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46000.329505092595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46000.329505092595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46000.329505092595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46000.329505092595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46000.329505092595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46000.329505092595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46000.329505092595</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46000.329505092595</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46000.329505092595</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46000.329505092595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46000.329505092595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46000.329505092595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46000.329505092595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46000.329505092595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46000.329505092595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46000.329505092595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46000.329505092595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46000.329505092595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46000.329505092595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46000.329505092595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46000.329505092595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46000.329505092595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46000.329505092595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46000.329505092595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46000.329505092595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46000.329505092595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46000.329505092595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46000.329505092595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46000.329505092595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46000.329505092595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46000.329505092595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46000.329505092595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46000.329505092595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46000.329505092595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46000.329505092595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46000.329505092595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46000.329505092595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46000.329505092595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46000.329505092595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46000.329505092595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46000.329505092595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46000.329505092595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46000.329505092595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46000.329505092595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46000.329505092595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46000.329505092595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46000.329505092595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46000.329505092595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46000.329505092595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46000.329505092595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46000.329505092595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46000.329505092595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46000.329505092595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46000.329505092595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46000.329505092595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46000.329505092595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46000.329505092595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46000.329505092595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46000.329505092595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46000.329505092595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46000.329505092595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46000.329505092595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46000.329505092595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46000.329505092595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46000.329505092595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46000.329505092595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46000.329505092595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46000.329505092595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46000.329505092595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46000.329505092595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46000.329505092595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46000.329505092595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46000.329505092595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46000.329505092595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46000.329505092595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46000.329505092595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46000.329505092595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46000.329505092595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46000.329505092595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46000.329505092595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46000.329505092595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46000.329505092595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46000.329505092595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46000.329505092595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46000.329505092595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46000.329505092595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46000.329505092595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46000.329505092595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46000.329505092595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46000.329505092595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46000.329505092595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46000.329505092595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46000.329505092595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46000.329505092595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46000.329505092595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46000.329505092595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46000.329505092595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46000.329505092595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46000.329505092595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46000.329505092595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46000.329505092595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46000.329505092595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46000.329505092595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46000.329505092595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46000.329505092595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46000.329505092595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46000.329505092595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46000.329505092595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46000.329505092595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46000.329505092595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46000.329505092595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46000.329505092595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46000.329505092595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46000.329505092595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46000.329505092595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46000.329505092595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46000.329505092595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46000.329505092595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46000.329505092595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46000.329505092595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46000.329505092595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46000.329505092595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46000.329505092595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46000.329505092595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46000.329505092595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46000.329505092595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46000.329505092595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46000.329505092595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46000.329505092595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46000.329505092595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46000.329505092595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46000.329505092595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46000.329505092595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46000.329505092595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46000.329505092595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46000.329505092595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46000.329505092595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46000.329505092595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46000.329505092595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46000.329505092595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46000.329505092595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46000.329505092595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46000.329505092595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46000.329505092595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46000.329505092595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46000.329505092595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46000.329505092595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46000.329505092595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46000.329505092595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46000.329505092595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46000.329505092595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46000.329505092595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46000.329505092595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46000.329505092595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46000.329505092595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46000.329505092595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46000.329505092595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46000.329505092595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46000.329505092595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46000.329505092595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46000.329505092595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46000.329505092595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46000.329505092595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46000.329505092595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46000.329505092595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46000.329505092595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46000.329505092595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46000.329505092595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46000.329505092595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46000.329505092595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46000.329505092595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46000.329505092595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46000.329505092595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46000.329505092595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46000.329505092595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46000.329505092595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46000.329505092595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46000.329505092595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46000.329505092595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46000.329505092595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46000.329505092595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46000.329505092595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46000.329505092595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46000.329505092595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46000.329505092595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46000.329505092595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46000.329505092595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46000.329505092595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46000.329505092595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46000.329505092595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46000.329505092595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46000.329505092595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46000.329505092595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46000.329505092595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46000.329505092595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46000.329505092595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46000.329505092595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46000.329505092595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46000.329505092595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46000.329505092595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46000.329505092595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46000.329505092595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46000.329505092595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46000.329505092595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46000.329505092595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46000.329505092595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46000.329505092595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46000.329505092595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46000.329505092595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46000.329505092595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46000.329505092595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46000.329505092595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46000.329505092595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46000.329505092595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46000.329505092595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46000.329505092595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46000.329505092595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46000.329505092595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46000.329505092595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46000.329505092595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46000.329505092595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46000.329505092595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46000.329505092595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46000.329505092595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46000.329505092595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46000.329505092595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46000.329505092595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46000.329505092595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46000.329505092595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46000.329505092595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46000.329505092595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46000.329505092595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46000.329505092595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46000.329505092595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46000.329505092595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46000.329505092595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46000.329505092595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46000.329505092595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46000.329505092595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46000.329505092595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46000.329505092595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46000.329505092595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46000.329505092595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46000.329505092595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46000.329505092595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46000.329505092595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46000.329505092595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46000.329505092595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46000.329505092595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46000.329505092595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46000.329505092595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46000.329505092595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46000.329505092595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46000.329505092595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46000.329505092595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46000.329505092595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46000.329505092595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46000.329505092595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46000.329505092595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46000.329505092595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46000.329505092595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46000.329505092595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46000.329505092595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46000.329505092595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46000.329505092595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46000.329505092595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46000.329505092595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46000.329505092595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46000.329505092595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46000.329505092595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46000.329505092595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46000.329505092595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46000.329505092595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46000.329505092595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46000.329505092595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46000.329505092595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46000.329505092595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46000.329505092595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46000.329505092595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46000.329505092595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46000.329505092595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46000.329505092595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46000.329505092595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46000.329505092595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46000.329505092595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46000.329505092595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46000.329505092595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46000.329505092595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46000.329505092595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46000.329505092595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46000.329505092595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46000.329505092595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46000.329505092595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46000.329505092595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46000.329505092595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46000.329505092595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46000.329505092595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46000.329505092595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46000.329505092595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46000.329505092595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46000.329505092595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46000.329505092595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46000.329505092595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46000.329505092595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46000.329505092595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46000.329505092595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46000.329505092595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46000.329505092595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46000.329505092595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46000.329505092595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46000.329505092595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46000.329505092595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46000.329505092595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46000.329505092595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46000.329505092595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46000.329505092595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46000.329505092595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46000.329505092595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46000.329505092595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46000.329505092595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46000.329505092595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46000.329505092595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46000.329505092595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46000.329505092595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46000.329505092595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46000.329505092595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46000.329505092595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46000.329505092595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46000.329505092595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46000.329505092595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46000.329505092595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46000.329505092595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46000.329505092595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46000.329505092595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46000.329505092595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46000.329505092595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46000.329505092595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46000.329505092595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46000.329505092595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46000.329505092595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46000.329505092595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46000.329505092595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46000.329505092595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46000.329505092595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46000.329505092595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46000.329505092595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46000.329505092595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46000.329505092595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46000.329505092595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46000.329505092595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46000.329505092595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46000.329505092595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46000.329505092595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46000.329505092595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46000.329505092595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46000.329505092595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46000.329505092595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46000.329505092595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46000.329505092595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46000.329505092595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46000.329505092595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46000.329505092595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46000.329505092595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46000.329505092595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46000.329505092595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46000.329505092595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46000.329505092595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46000.329505092595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46000.329505092595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46000.329505092595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46000.329505092595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46000.329505092595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46000.329505092595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46000.329505092595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46000.329505092595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46000.329505092595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46000.329505092595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46000.329505092595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46000.329505092595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46000.329505092595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46000.329505092595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46000.329505092595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46000.329505092595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46000.329505092595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46000.329505092595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46000.329505092595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46000.329505092595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46000.329505092595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46000.329505092595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46000.329505092595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46000.329505092595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46000.329505092595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46000.329505092595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46000.329505092595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46000.329505092595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46000.329505092595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46000.329505092595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46000.329505092595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46000.329505092595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46000.329505092595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46000.329505092595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46000.329505092595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46000.329505092595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46000.329505092595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46000.329505092595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46000.329505092595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46000.329505092595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46000.329505092595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46000.329505092595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46000.329505092595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46000.329505092595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46000.329505092595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46000.329505092595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46000.329505092595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46000.329505092595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46000.329505092595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46000.329505092595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46000.329505092595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46000.329505092595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46000.329505092595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46000.329505092595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46000.329505092595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46000.329505092595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46000.329505092595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46000.329505092595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46000.329505092595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46000.329505092595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46000.329505092595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46000.329505092595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46000.329505092595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46000.329505092595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46000.329505092595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46000.329505092595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46000.329505092595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46000.329505092595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46000.329505092595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46000.329505092595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46000.329505092595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46000.329505092595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46000.329505092595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46000.329505092595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46000.329505092595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46000.329505092595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46000.329505092595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46000.329505092595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46000.329505092595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46000.329505092595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46000.329505092595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46000.329505092595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46000.329505092595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46000.329505092595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46000.329505092595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46000.329505092595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46000.329505092595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46000.329505092595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46000.329505092595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46000.329505092595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46000.329505092595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46000.329505092595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46000.329505092595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46000.329505092595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46000.329505092595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46000.329505092595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46000.329505092595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46000.329505092595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46000.329505092595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46000.329505092595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46000.329505092595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46000.329505092595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46000.329505092595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46000.329505092595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46000.329505092595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46000.329505092595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46000.329505092595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46000.329505092595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46000.329505092595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46000.329505092595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46000.329505092595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46000.329505092595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46000.329505092595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46000.329505092595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46000.329505092595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46000.329505092595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46000.329505092595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46000.329505092595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46000.329505092595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46000.329505092595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46000.329505092595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46000.329505092595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46000.329505092595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46000.329505092595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46000.329505092595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46000.329505092595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46000.329505092595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46000.329505092595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46000.329505092595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46000.329505092595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46000.329505092595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46000.329505092595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46000.329505092595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46000.329505092595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46000.329505092595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46000.329505092595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46000.329505092595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46000.329505092595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46000.329505092595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46000.329505092595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46000.329505092595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46000.329505092595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46000.329505092595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46000.329505092595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46000.329505092595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46000.329505092595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46000.329505092595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46000.329505092595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46000.329505092595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46000.329505092595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46000.329505092595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46000.329505092595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46000.329505092595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46000.329505092595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46000.329505092595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46000.329505092595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46000.329505092595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46000.329505092595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46000.329505092595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46000.329505092595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46000.329505092595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46000.329505092595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46000.329505092595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46000.329505092595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46000.329505092595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46000.329505092595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46000.329505092595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46000.329505092595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46000.329505092595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46000.329505092595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46000.329505092595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46000.329505092595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46000.329505092595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46000.329505092595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46000.329505092595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46000.329505092595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46000.329505092595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46000.329505092595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46000.329505092595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46000.329505092595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46000.329505092595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46000.329505092595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46000.329505092595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46000.329505092595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46000.329505092595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46000.329505092595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46000.329505092595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46000.329505092595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46000.329505092595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46000.329505092595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46000.329505092595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46000.329505092595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46000.329505092595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46000.329505092595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46000.329505092595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46000.329505092595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46000.329505092595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46000.329505092595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46000.329505092595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46000.329505092595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46000.329505092595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46000.329505092595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46000.329505092595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46000.329505092595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46000.329505092595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46000.329505092595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46000.329505092595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46000.329505092595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46000.329505092595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46000.329505092595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46000.329505092595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46000.329505092595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46000.329505092595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46000.329505092595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46000.329505092595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46000.329505092595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46000.329505092595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46000.329505092595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46000.329505092595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46000.329505092595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46000.329505092595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46000.329505092595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46000.329505092595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46000.329505092595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46000.329505092595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46000.329505092595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46000.329505092595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46000.329505092595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46000.329505092595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46000.329505092595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46000.329505092595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46000.329505092595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46000.329505092595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46000.329505092595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46000.329505092595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46000.329505092595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46000.329505092595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46000.329505092595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46000.329505092595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46000.329505092595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46000.329505092595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46000.329505092595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46000.329505092595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46000.329505092595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46000.329505092595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46000.329505092595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46000.329505092595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46000.329505092595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46000.329505092595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46000.329505092595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46000.329505092595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46000.329505092595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46000.329505092595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46000.329505092595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46000.329505092595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46000.329505092595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46000.329505092595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46000.329505092595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46000.329505092595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46000.329505092595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46000.329505092595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46000.329505092595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46000.329505092595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46000.329505092595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46000.329505092595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46000.329505092595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46000.329505092595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46000.329505092595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46000.329505092595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46000.329505092595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46000.329505092595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46000.329505092595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46000.329505092595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46000.329505092595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46000.329505092595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46000.329505092595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46000.329505092595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46000.329505092595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46000.329505092595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46000.329505092595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46000.329505092595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46000.329505092595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46000.329505092595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46000.329505092595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46000.329505092595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46000.329505092595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46000.329505092595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46000.329505092595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46000.329505092595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46000.329505092595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46000.329505092595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46000.329505092595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46000.329505092595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46000.329505092595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46000.329505092595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46000.329505092595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46000.329505092595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46000.329505092595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46000.329505092595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46000.329505092595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46000.329505092595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46000.329505092595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46000.329505092595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46000.329505092595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46000.329505092595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46000.329505092595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46000.329505092595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46000.329505092595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46000.329505092595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46000.329505092595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46000.329505092595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46000.329505092595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46000.329505092595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46000.329505092595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46000.329505092595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46000.329505092595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46000.329505092595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46000.329505092595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46000.329505092595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46000.329505092595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46000.329505092595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46000.329505092595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46000.329505092595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46000.329505092595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46000.329505092595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46000.329505092595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46000.329505092595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46000.329505092595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46000.329505092595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46000.329505092595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46000.329505092595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46000.329505092595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46000.329505092595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46000.329505092595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46000.329505092595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46000.329505092595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46000.329505092595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46000.329505092595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46000.329505092595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46000.329505092595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46000.329505092595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46000.329505092595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46000.329505092595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46000.329505092595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46000.329505092595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46000.329505092595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46000.329505092595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46000.329505092595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46000.329505092595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46000.329505092595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46000.329505092595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46000.329505092595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46000.329505092595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46000.329505092595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46000.329505092595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46000.329505092595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46000.329505092595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46000.329505092595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46000.329505092595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46000.329505092595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46000.329505092595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46000.329505092595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46000.329505092595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46000.329505092595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46000.329505092595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46000.329505092595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46000.329505092595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46000.329505092595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46000.329505092595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46000.329505092595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46000.329505092595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46000.329505092595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46000.329505092595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46000.329505092595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46000.329505092595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46000.329505092595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46000.329505092595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46000.329505092595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46000.329505092595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46000.329505092595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46000.329505092595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46000.329505092595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46000.329505092595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46000.329505092595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46000.329505092595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46000.329505092595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46000.329505092595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46000.329505092595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46000.329505092595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46000.329505092595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46000.329505092595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46000.329505092595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46000.329505092595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46000.329505092595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46000.329505092595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46000.329505092595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46000.329505092595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46000.329505092595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46000.329505092595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46000.329505092595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46000.329505092595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46000.329505092595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46000.329505092595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46000.329505092595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46000.329505092595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46000.329505092595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46000.329505092595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46000.329505092595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46000.329505092595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46000.329505092595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46000.329505092595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46000.329505092595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46000.329505092595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46000.329505092595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46000.329505092595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46000.329505092595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46000.329505092595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46000.329505092595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46000.329505092595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46000.329505092595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46000.329505092595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46000.329505092595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46000.329505092595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46000.329505092595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46000.329505092595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46000.329505092595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46000.329505092595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46000.329505092595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46000.329505092595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46000.329505092595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46000.329505092595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46000.329505092595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46000.329505092595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46000.329505092595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46000.329505092595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46000.329505092595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46000.329505092595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46000.329505092595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46000.329505092595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46000.329505092595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46000.329505092595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46000.329505092595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46000.329505092595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46000.329505092595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46000.329505092595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46000.329505092595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46000.329505092595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46000.329505092595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46000.329505092595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46000.329505092595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46000.329505092595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46000.329505092595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46000.329505092595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46000.329505092595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46000.329505092595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46000.329505092595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46000.329505092595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46000.329505092595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46000.329505092595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46000.329505092595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46000.329505092595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46000.329505092595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46000.329505092595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46000.329505092595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46000.329505092595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46000.329505092595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46000.329505092595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46000.329505092595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46000.329505092595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46000.329505092595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46000.329505092595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46000.329505092595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46000.329505092595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46000.329505092595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46000.329505092595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46000.329505092595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46000.329505092595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46000.329505092595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46000.329505092595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46000.329505092595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46000.329505092595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46000.329505092595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46000.329505092595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46000.329505092595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46000.329505092595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46000.329505092595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46000.329505092595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46000.329505092595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46000.329505092595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46000.329505092595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46000.329505092595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46000.329505092595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46000.329505092595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46000.329505092595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46000.329505092595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46000.329505092595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46000.329505092595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46000.329505092595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46000.329505092595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46000.329505092595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46000.329505092595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46000.329505092595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46000.329505092595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46000.329505092595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46000.329505092595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46000.329505092595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46000.329505092595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46000.329505092595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46000.329505092595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46000.329505092595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46000.329505092595</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296.84878749999916</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1.5353615740750683</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46000.329505092595</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37373</v>
      </c>
      <c r="E5" s="90" t="s">
        <v>39106</v>
      </c>
      <c r="F5" s="91">
        <v>46000.043287037035</v>
      </c>
      <c r="G5" s="92">
        <f t="shared" ca="1" si="0"/>
        <v>0.28621805556031177</v>
      </c>
      <c r="H5" s="91">
        <v>46000.036805555559</v>
      </c>
      <c r="I5" s="107" t="str">
        <f>IFERROR(VLOOKUP(D5,DB!A:F,6,0),"")</f>
        <v>Generator-SG</v>
      </c>
      <c r="J5" s="107" t="str">
        <f>IFERROR(VLOOKUP(D5,DB!A:G,7,0),"")</f>
        <v>Dead</v>
      </c>
      <c r="K5" s="93" t="s">
        <v>39138</v>
      </c>
      <c r="L5" s="87" t="str">
        <f>IFERROR(VLOOKUP(D5,DB!A:I,9,0),"")</f>
        <v>Latis</v>
      </c>
    </row>
    <row r="6" spans="1:16" ht="15" customHeight="1">
      <c r="A6" s="107" t="s">
        <v>39139</v>
      </c>
      <c r="B6" s="107" t="str">
        <f>IFERROR(VLOOKUP(D6,DB!A:K,11,0),"")</f>
        <v>R4</v>
      </c>
      <c r="C6" s="89">
        <v>1</v>
      </c>
      <c r="D6" s="87" t="s">
        <v>32959</v>
      </c>
      <c r="E6" s="90" t="s">
        <v>39106</v>
      </c>
      <c r="F6" s="91">
        <v>46000.271053240744</v>
      </c>
      <c r="G6" s="92">
        <f t="shared" ref="G6:G69" ca="1" si="1">IFERROR(NOW()-F6,"")</f>
        <v>5.8451851851714309E-2</v>
      </c>
      <c r="H6" s="91">
        <v>46000.265219907407</v>
      </c>
      <c r="I6" s="107" t="str">
        <f>IFERROR(VLOOKUP(D6,DB!A:F,6,0),"")</f>
        <v>SCECO</v>
      </c>
      <c r="J6" s="107" t="str">
        <f>IFERROR(VLOOKUP(D6,DB!A:G,7,0),"")</f>
        <v>Vandalized</v>
      </c>
      <c r="K6" s="93" t="s">
        <v>39140</v>
      </c>
      <c r="L6" s="87" t="str">
        <f>IFERROR(VLOOKUP(D6,DB!A:I,9,0),"")</f>
        <v>Latis</v>
      </c>
    </row>
    <row r="7" spans="1:16" ht="15" customHeight="1">
      <c r="A7" s="107"/>
      <c r="B7" s="107" t="str">
        <f>IFERROR(VLOOKUP(D7,DB!A:K,11,0),"")</f>
        <v/>
      </c>
      <c r="C7" s="89"/>
      <c r="D7" s="87"/>
      <c r="E7" s="90"/>
      <c r="F7" s="91"/>
      <c r="G7" s="92">
        <f t="shared" ca="1" si="1"/>
        <v>46000.329505092595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46000.329505092595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46000.329505092595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46000.329505092595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46000.329505092595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46000.329505092595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46000.329505092595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46000.329505092595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46000.329505092595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46000.329505092595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46000.329505092595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46000.329505092595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46000.329505092595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46000.329505092595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46000.329505092595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46000.329505092595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46000.329505092595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46000.329505092595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46000.329505092595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46000.329505092595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46000.329505092595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46000.329505092595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46000.329505092595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46000.329505092595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46000.329505092595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46000.329505092595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46000.329505092595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46000.329505092595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46000.329505092595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46000.329505092595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46000.329505092595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46000.329505092595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46000.329505092595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46000.329505092595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46000.329505092595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46000.329505092595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46000.329505092595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46000.329505092595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46000.329505092595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46000.329505092595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46000.329505092595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46000.329505092595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46000.329505092595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46000.329505092595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46000.329505092595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46000.329505092595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46000.329505092595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46000.329505092595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46000.329505092595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46000.329505092595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46000.329505092595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46000.329505092595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46000.329505092595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46000.329505092595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46000.329505092595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46000.329505092595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46000.329505092595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46000.329505092595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46000.329505092595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46000.329505092595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46000.329505092595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46000.329505092595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46000.329505092595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46000.329505092595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46000.329505092595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46000.329505092595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46000.329505092595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46000.329505092595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46000.329505092595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46000.329505092595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46000.329505092595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46000.329505092595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46000.329505092595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46000.329505092595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46000.329505092595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46000.329505092595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46000.329505092595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46000.329505092595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46000.329505092595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46000.329505092595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46000.329505092595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46000.329505092595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46000.329505092595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46000.329505092595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46000.329505092595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46000.329505092595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46000.329505092595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46000.329505092595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46000.329505092595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46000.329505092595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46000.329505092595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46000.329505092595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46000.329505092595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46000.329505092595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46000.329505092595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46000.329505092595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46000.329505092595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46000.329505092595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46000.329505092595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46000.329505092595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46000.329505092595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46000.329505092595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46000.329505092595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46000.329505092595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46000.329505092595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46000.329505092595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46000.329505092595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46000.329505092595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46000.329505092595</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108.49744490740704</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39113</v>
      </c>
      <c r="F3" s="38">
        <v>45926.188877314817</v>
      </c>
      <c r="G3" s="102">
        <f t="shared" ref="G3" ca="1" si="0">IFERROR(NOW()-F3,"")</f>
        <v>74.140627777778718</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39113</v>
      </c>
      <c r="F4" s="104">
        <v>45948.661111111112</v>
      </c>
      <c r="G4" s="105">
        <f t="shared" ref="G4" ca="1" si="1">IFERROR(NOW()-F4,"")</f>
        <v>51.66839398148295</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18.956206481481786</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3.2220166666666046</v>
      </c>
      <c r="H6" s="38">
        <v>45997.093599537038</v>
      </c>
      <c r="I6" s="37" t="str">
        <f>IFERROR(VLOOKUP(D6,DB!A:F,6,0),"")</f>
        <v>SCECO</v>
      </c>
      <c r="J6" s="37" t="str">
        <f>IFERROR(VLOOKUP(D6,DB!A:G,7,0),"")</f>
        <v>In progress</v>
      </c>
      <c r="K6" s="37" t="s">
        <v>39150</v>
      </c>
      <c r="L6" s="37" t="str">
        <f>IFERROR(VLOOKUP(D6,DB!A:I,9,0),"")</f>
        <v>Latis</v>
      </c>
    </row>
    <row r="7" spans="1:13" ht="60.75">
      <c r="A7" s="37" t="s">
        <v>39151</v>
      </c>
      <c r="B7" s="37" t="str">
        <f>IFERROR(VLOOKUP(D7,DB!A:K,11,0),"")</f>
        <v>R5</v>
      </c>
      <c r="C7" s="37">
        <v>1</v>
      </c>
      <c r="D7" s="37" t="s">
        <v>34379</v>
      </c>
      <c r="E7" s="37" t="s">
        <v>39106</v>
      </c>
      <c r="F7" s="38">
        <v>46000.097326388888</v>
      </c>
      <c r="G7" s="131">
        <f ca="1">IFERROR(NOW()-F7,"")</f>
        <v>0.23217870370717719</v>
      </c>
      <c r="H7" s="38">
        <v>45999.787118055552</v>
      </c>
      <c r="I7" s="37" t="str">
        <f>IFERROR(VLOOKUP(D7,DB!A:F,6,0),"")</f>
        <v>SCECO</v>
      </c>
      <c r="J7" s="37" t="str">
        <f>IFERROR(VLOOKUP(D7,DB!A:G,7,0),"")</f>
        <v>Weak</v>
      </c>
      <c r="K7" s="37" t="s">
        <v>39152</v>
      </c>
      <c r="L7" s="37" t="str">
        <f>IFERROR(VLOOKUP(D7,DB!A:I,9,0),"")</f>
        <v>Latis</v>
      </c>
    </row>
    <row r="8" spans="1:13">
      <c r="A8" s="37" t="s">
        <v>39153</v>
      </c>
      <c r="B8" s="37" t="str">
        <f>IFERROR(VLOOKUP(D8,DB!A:K,11,0),"")</f>
        <v>R5</v>
      </c>
      <c r="C8" s="37">
        <v>1</v>
      </c>
      <c r="D8" s="37" t="s">
        <v>38399</v>
      </c>
      <c r="E8" s="37" t="s">
        <v>39106</v>
      </c>
      <c r="F8" s="38">
        <v>46000.182812500003</v>
      </c>
      <c r="G8" s="131">
        <f ca="1">IFERROR(NOW()-F8,"")</f>
        <v>0.14669259259244427</v>
      </c>
      <c r="H8" s="38">
        <v>46000.177256944444</v>
      </c>
      <c r="I8" s="37" t="str">
        <f>IFERROR(VLOOKUP(D8,DB!A:F,6,0),"")</f>
        <v>SCECO</v>
      </c>
      <c r="J8" s="37" t="str">
        <f>IFERROR(VLOOKUP(D8,DB!A:G,7,0),"")</f>
        <v>Haj Removal</v>
      </c>
      <c r="K8" s="37" t="s">
        <v>39154</v>
      </c>
      <c r="L8" s="37" t="str">
        <f>IFERROR(VLOOKUP(D8,DB!A:I,9,0),"")</f>
        <v>Latis</v>
      </c>
    </row>
    <row r="9" spans="1:13">
      <c r="A9" s="37" t="s">
        <v>39155</v>
      </c>
      <c r="B9" s="37" t="s">
        <v>5445</v>
      </c>
      <c r="C9" s="37">
        <v>1</v>
      </c>
      <c r="D9" s="37" t="s">
        <v>35488</v>
      </c>
      <c r="E9" s="37" t="s">
        <v>39106</v>
      </c>
      <c r="F9" s="38">
        <v>46000.316134259258</v>
      </c>
      <c r="G9" s="131">
        <f ca="1">IFERROR(NOW()-F9,"")</f>
        <v>1.3370833337830845E-2</v>
      </c>
      <c r="H9" s="38">
        <v>46000.291909722226</v>
      </c>
      <c r="I9" s="37" t="str">
        <f>IFERROR(VLOOKUP(D9,DB!A:F,6,0),"")</f>
        <v>Generator-SG</v>
      </c>
      <c r="J9" s="37" t="str">
        <f>IFERROR(VLOOKUP(D9,DB!A:G,7,0),"")</f>
        <v>Vandalized</v>
      </c>
      <c r="K9" s="37" t="s">
        <v>39156</v>
      </c>
      <c r="L9" s="37" t="str">
        <f>IFERROR(VLOOKUP(D9,DB!A:I,9,0),"")</f>
        <v>Latis</v>
      </c>
    </row>
    <row r="10" spans="1:13">
      <c r="A10" s="37"/>
      <c r="B10" s="37" t="str">
        <f>IFERROR(VLOOKUP(D10,DB!A:K,11,0),"")</f>
        <v/>
      </c>
      <c r="C10" s="37"/>
      <c r="D10" s="37"/>
      <c r="E10" s="37"/>
      <c r="F10" s="38"/>
      <c r="G10" s="131">
        <f ca="1">IFERROR(NOW()-F10,"")</f>
        <v>46000.329505092595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46000.329505092595</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46000.329505092595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46000.329505092595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46000.329505092595</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46000.329505092595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46000.329505092595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46000.329505092595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46000.329505092595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46000.329505092595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46000.329505092595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46000.329505092595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46000.329505092595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46000.329505092595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46000.329505092595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46000.329505092595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46000.329505092595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46000.329505092595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46000.329505092595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46000.329505092595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46000.329505092595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46000.329505092595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46000.329505092595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46000.329505092595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46000.329505092595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46000.329505092595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46000.329505092595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46000.329505092595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46000.329505092595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46000.329505092595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46000.329505092595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46000.329505092595</v>
      </c>
      <c r="H41" s="38"/>
      <c r="I41" s="37" t="str">
        <f>IFERROR(VLOOKUP(D41,DB!A:F,6,0),"")</f>
        <v/>
      </c>
      <c r="J41" s="37" t="str">
        <f>IFERROR(VLOOKUP(D41,DB!A:G,7,0),"")</f>
        <v/>
      </c>
      <c r="K41" s="37"/>
      <c r="L41" s="37" t="str">
        <f>IFERROR(VLOOKUP(D41,DB!A:I,9,0),"")</f>
        <v/>
      </c>
    </row>
    <row r="42" spans="1:12">
      <c r="A42" s="37" t="s">
        <v>39157</v>
      </c>
      <c r="B42" s="37" t="str">
        <f>IFERROR(VLOOKUP(D42,DB!A:K,11,0),"")</f>
        <v>R5</v>
      </c>
      <c r="C42" s="37">
        <v>1</v>
      </c>
      <c r="D42" s="37" t="s">
        <v>38187</v>
      </c>
      <c r="E42" s="37" t="s">
        <v>39106</v>
      </c>
      <c r="F42" s="38">
        <v>46000.087430555555</v>
      </c>
      <c r="G42" s="131">
        <f ca="1">IFERROR(NOW()-F42,"")</f>
        <v>0.24207453704002546</v>
      </c>
      <c r="H42" s="38">
        <v>46000.164756944447</v>
      </c>
      <c r="I42" s="37" t="str">
        <f>IFERROR(VLOOKUP(D42,DB!A:F,6,0),"")</f>
        <v>SCECO</v>
      </c>
      <c r="J42" s="37" t="str">
        <f>IFERROR(VLOOKUP(D42,DB!A:G,7,0),"")</f>
        <v>Haj Removal</v>
      </c>
      <c r="K42" s="37" t="s">
        <v>39158</v>
      </c>
      <c r="L42" s="37" t="str">
        <f>IFERROR(VLOOKUP(D42,DB!A:I,9,0),"")</f>
        <v>Latis</v>
      </c>
    </row>
    <row r="43" spans="1:12">
      <c r="A43" s="37"/>
      <c r="B43" s="37" t="str">
        <f>IFERROR(VLOOKUP(D43,DB!A:K,11,0),"")</f>
        <v/>
      </c>
      <c r="C43" s="37"/>
      <c r="D43" s="37"/>
      <c r="E43" s="37"/>
      <c r="F43" s="38"/>
      <c r="G43" s="131">
        <f ca="1">IFERROR(NOW()-F43,"")</f>
        <v>46000.329505092595</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46000.329505092595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46000.329505092595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46000.329505092595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46000.329505092595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46000.329505092595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46000.329505092595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46000.329505092595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46000.329505092595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46000.329505092595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46000.329505092595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46000.329505092595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46000.329505092595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46000.329505092595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46000.329505092595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46000.329505092595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46000.329505092595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46000.329505092595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46000.329505092595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46000.329505092595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46000.329505092595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46000.329505092595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46000.329505092595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46000.329505092595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46000.329505092595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46000.329505092595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46000.329505092595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46000.329505092595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46000.329505092595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46000.329505092595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46000.329505092595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46000.329505092595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46000.329505092595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46000.329505092595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46000.329505092595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46000.329505092595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46000.329505092595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46000.329505092595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46000.329505092595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46000.329505092595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46000.329505092595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46000.329505092595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46000.329505092595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46000.329505092595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46000.329505092595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46000.329505092595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46000.329505092595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46000.329505092595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46000.329505092595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46000.329505092595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46000.329505092595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46000.329505092595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46000.329505092595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46000.329505092595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46000.329505092595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46000.329505092595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46000.329505092595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46000.329505092595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46000.329505092595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46000.329505092595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46000.329505092595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46000.329505092595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46000.329505092595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46000.329505092595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46000.329505092595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46000.329505092595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46000.329505092595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46000.329505092595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46000.329505092595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46000.329505092595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46000.329505092595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46000.329505092595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46000.329505092595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46000.329505092595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46000.329505092595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46000.329505092595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46000.329505092595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46000.329505092595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46000.329505092595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46000.329505092595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46000.329505092595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46000.329505092595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46000.329505092595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46000.329505092595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46000.329505092595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46000.329505092595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46000.329505092595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46000.329505092595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46000.329505092595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46000.329505092595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46000.329505092595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46000.329505092595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46000.329505092595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46000.329505092595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46000.329505092595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46000.329505092595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46000.329505092595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46000.329505092595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46000.329505092595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46000.329505092595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46000.329505092595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46000.329505092595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46000.329505092595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46000.329505092595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46000.329505092595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46000.329505092595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46000.329505092595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46000.329505092595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46000.329505092595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46000.329505092595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46000.329505092595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46000.329505092595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46000.329505092595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46000.329505092595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46000.329505092595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46000.329505092595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46000.329505092595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46000.329505092595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46000.329505092595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46000.329505092595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46000.329505092595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46000.329505092595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46000.329505092595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46000.329505092595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46000.329505092595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46000.329505092595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46000.329505092595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46000.329505092595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46000.329505092595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46000.329505092595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46000.329505092595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46000.329505092595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46000.329505092595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46000.329505092595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46000.329505092595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46000.329505092595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46000.329505092595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46000.329505092595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46000.329505092595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46000.329505092595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46000.329505092595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46000.329505092595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46000.329505092595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46000.329505092595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46000.329505092595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46000.329505092595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46000.329505092595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46000.329505092595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46000.329505092595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46000.329505092595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46000.329505092595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46000.329505092595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46000.329505092595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46000.329505092595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46000.329505092595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46000.329505092595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46000.329505092595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46000.329505092595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46000.329505092595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46000.329505092595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46000.329505092595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46000.329505092595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46000.329505092595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46000.329505092595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46000.329505092595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46000.329505092595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46000.329505092595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46000.329505092595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46000.329505092595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46000.329505092595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46000.329505092595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46000.329505092595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46000.329505092595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46000.329505092595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46000.329505092595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46000.329505092595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46000.329505092595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46000.329505092595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46000.329505092595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46000.329505092595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46000.329505092595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46000.329505092595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46000.329505092595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46000.329505092595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46000.329505092595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46000.329505092595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46000.329505092595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46000.329505092595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46000.329505092595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46000.329505092595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46000.329505092595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46000.329505092595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46000.329505092595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46000.329505092595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46000.329505092595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46000.329505092595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46000.329505092595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46000.329505092595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46000.329505092595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46000.329505092595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46000.329505092595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46000.329505092595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46000.329505092595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46000.329505092595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46000.329505092595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46000.329505092595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46000.329505092595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46000.329505092595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46000.329505092595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46000.329505092595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46000.329505092595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46000.329505092595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46000.329505092595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46000.329505092595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46000.329505092595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46000.329505092595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46000.329505092595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46000.329505092595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46000.329505092595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46000.329505092595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46000.329505092595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46000.329505092595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46000.329505092595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46000.329505092595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46000.329505092595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46000.329505092595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46000.329505092595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46000.329505092595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46000.329505092595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46000.329505092595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46000.329505092595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46000.329505092595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46000.329505092595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46000.329505092595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46000.329505092595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46000.329505092595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46000.329505092595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46000.329505092595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46000.329505092595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46000.329505092595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46000.329505092595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46000.329505092595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46000.329505092595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46000.329505092595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46000.329505092595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46000.329505092595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46000.329505092595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46000.329505092595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46000.329505092595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46000.329505092595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46000.329505092595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46000.329505092595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46000.329505092595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46000.329505092595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46000.329505092595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46000.329505092595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46000.329505092595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46000.329505092595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46000.329505092595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46000.329505092595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46000.329505092595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46000.329505092595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46000.329505092595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46000.329505092595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46000.329505092595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46000.329505092595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46000.329505092595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46000.329505092595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46000.329505092595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46000.329505092595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46000.329505092595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46000.329505092595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46000.329505092595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46000.329505092595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46000.329505092595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46000.329505092595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46000.329505092595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46000.329505092595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46000.329505092595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46000.329505092595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46000.329505092595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46000.329505092595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46000.329505092595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46000.329505092595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46000.329505092595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46000.329505092595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46000.329505092595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46000.329505092595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46000.329505092595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46000.329505092595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46000.329505092595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46000.329505092595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46000.329505092595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46000.329505092595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46000.329505092595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46000.329505092595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46000.329505092595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46000.329505092595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46000.329505092595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46000.329505092595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46000.329505092595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46000.329505092595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46000.329505092595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46000.329505092595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46000.329505092595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46000.329505092595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46000.329505092595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46000.329505092595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46000.329505092595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46000.329505092595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46000.329505092595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46000.329505092595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46000.329505092595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46000.329505092595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46000.329505092595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46000.329505092595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46000.329505092595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46000.329505092595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46000.329505092595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46000.329505092595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46000.329505092595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46000.329505092595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46000.329505092595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46000.329505092595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46000.329505092595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46000.329505092595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46000.329505092595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46000.329505092595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46000.329505092595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46000.329505092595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46000.329505092595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46000.329505092595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46000.329505092595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46000.329505092595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46000.329505092595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46000.329505092595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46000.329505092595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46000.329505092595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46000.329505092595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46000.329505092595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46000.329505092595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46000.329505092595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46000.329505092595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46000.329505092595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46000.329505092595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46000.329505092595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46000.329505092595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46000.329505092595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46000.329505092595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46000.329505092595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46000.329505092595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46000.329505092595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46000.329505092595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46000.329505092595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46000.329505092595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46000.329505092595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46000.329505092595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46000.329505092595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46000.329505092595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46000.329505092595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46000.329505092595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46000.329505092595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46000.329505092595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46000.329505092595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46000.329505092595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46000.329505092595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46000.329505092595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46000.329505092595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46000.329505092595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46000.329505092595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46000.329505092595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46000.329505092595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46000.329505092595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46000.329505092595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46000.329505092595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46000.329505092595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46000.329505092595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46000.329505092595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46000.329505092595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46000.329505092595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46000.329505092595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46000.329505092595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46000.329505092595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46000.329505092595</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46000.329505092595</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