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03" documentId="120_S{2AC9BD13-BADA-5192-A53E-5A8FF88502F6}" xr6:coauthVersionLast="47" xr6:coauthVersionMax="47" xr10:uidLastSave="{83F230FF-502F-4228-B2BA-995BD60DF86C}"/>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7" i="1"/>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6" i="9"/>
  <c r="B17" i="9"/>
  <c r="B18" i="9"/>
  <c r="B19" i="9"/>
  <c r="B20" i="9"/>
  <c r="B21" i="9"/>
  <c r="B22" i="9"/>
  <c r="B23" i="9"/>
  <c r="B24" i="9"/>
  <c r="B25" i="9"/>
  <c r="B26" i="9"/>
  <c r="B27" i="9"/>
  <c r="B28" i="9"/>
  <c r="B29" i="9"/>
  <c r="B30" i="9"/>
  <c r="B31" i="9"/>
  <c r="B32" i="9"/>
  <c r="B33" i="9"/>
  <c r="B34" i="9"/>
  <c r="B35" i="9"/>
  <c r="G16" i="9"/>
  <c r="G17" i="9"/>
  <c r="G18" i="9"/>
  <c r="G19" i="9"/>
  <c r="G20" i="9"/>
  <c r="G21" i="9"/>
  <c r="G22" i="9"/>
  <c r="G23" i="9"/>
  <c r="G24" i="9"/>
  <c r="G25" i="9"/>
  <c r="G26" i="9"/>
  <c r="G27" i="9"/>
  <c r="G28" i="9"/>
  <c r="G29" i="9"/>
  <c r="G30" i="9"/>
  <c r="G31" i="9"/>
  <c r="G32" i="9"/>
  <c r="G33" i="9"/>
  <c r="G34" i="9"/>
  <c r="G35" i="9"/>
  <c r="I16" i="9"/>
  <c r="I17" i="9"/>
  <c r="I18" i="9"/>
  <c r="I19" i="9"/>
  <c r="I20" i="9"/>
  <c r="I21" i="9"/>
  <c r="I22" i="9"/>
  <c r="I23" i="9"/>
  <c r="I24" i="9"/>
  <c r="I25" i="9"/>
  <c r="I26" i="9"/>
  <c r="I27" i="9"/>
  <c r="I28" i="9"/>
  <c r="I29" i="9"/>
  <c r="I30" i="9"/>
  <c r="I31" i="9"/>
  <c r="I32" i="9"/>
  <c r="I33" i="9"/>
  <c r="I34" i="9"/>
  <c r="I35" i="9"/>
  <c r="L16" i="9"/>
  <c r="L17" i="9"/>
  <c r="L18" i="9"/>
  <c r="L19" i="9"/>
  <c r="L20" i="9"/>
  <c r="L21" i="9"/>
  <c r="L22" i="9"/>
  <c r="L23" i="9"/>
  <c r="L24" i="9"/>
  <c r="L25" i="9"/>
  <c r="L26" i="9"/>
  <c r="L27" i="9"/>
  <c r="L28" i="9"/>
  <c r="L29" i="9"/>
  <c r="L30" i="9"/>
  <c r="L31" i="9"/>
  <c r="L32" i="9"/>
  <c r="L33" i="9"/>
  <c r="L34" i="9"/>
  <c r="L35" i="9"/>
  <c r="J16" i="9"/>
  <c r="J17" i="9"/>
  <c r="J18" i="9"/>
  <c r="J19" i="9"/>
  <c r="J20" i="9"/>
  <c r="J21" i="9"/>
  <c r="J22" i="9"/>
  <c r="J23" i="9"/>
  <c r="J24" i="9"/>
  <c r="J25" i="9"/>
  <c r="J26" i="9"/>
  <c r="J27" i="9"/>
  <c r="J28" i="9"/>
  <c r="J29" i="9"/>
  <c r="J30" i="9"/>
  <c r="J31" i="9"/>
  <c r="J32" i="9"/>
  <c r="J33" i="9"/>
  <c r="J34" i="9"/>
  <c r="J35" i="9"/>
  <c r="L2" i="9"/>
  <c r="L3" i="9"/>
  <c r="L4" i="9"/>
  <c r="L5" i="9"/>
  <c r="L6" i="9"/>
  <c r="L7" i="9"/>
  <c r="L8" i="9"/>
  <c r="L9" i="9"/>
  <c r="L10" i="9"/>
  <c r="L11" i="9"/>
  <c r="L12" i="9"/>
  <c r="L13" i="9"/>
  <c r="L14" i="9"/>
  <c r="L15" i="9"/>
  <c r="J2" i="9"/>
  <c r="J3" i="9"/>
  <c r="J4" i="9"/>
  <c r="J5" i="9"/>
  <c r="J6" i="9"/>
  <c r="J7" i="9"/>
  <c r="J8" i="9"/>
  <c r="J9" i="9"/>
  <c r="J10" i="9"/>
  <c r="J11" i="9"/>
  <c r="J12" i="9"/>
  <c r="J13" i="9"/>
  <c r="J14" i="9"/>
  <c r="J15" i="9"/>
  <c r="I2" i="9"/>
  <c r="I3" i="9"/>
  <c r="I4" i="9"/>
  <c r="I5" i="9"/>
  <c r="I6" i="9"/>
  <c r="I7" i="9"/>
  <c r="I8" i="9"/>
  <c r="I9" i="9"/>
  <c r="I10" i="9"/>
  <c r="I11" i="9"/>
  <c r="I12" i="9"/>
  <c r="I13" i="9"/>
  <c r="I14" i="9"/>
  <c r="I15" i="9"/>
  <c r="B2" i="9"/>
  <c r="B3" i="9"/>
  <c r="B4" i="9"/>
  <c r="B5" i="9"/>
  <c r="B6" i="9"/>
  <c r="B7" i="9"/>
  <c r="B8" i="9"/>
  <c r="B9" i="9"/>
  <c r="B10" i="9"/>
  <c r="B11" i="9"/>
  <c r="B12" i="9"/>
  <c r="B13" i="9"/>
  <c r="B14" i="9"/>
  <c r="B15" i="9"/>
  <c r="G2" i="9"/>
  <c r="G3" i="9"/>
  <c r="G4" i="9"/>
  <c r="G5" i="9"/>
  <c r="G6" i="9"/>
  <c r="G7" i="9"/>
  <c r="G8" i="9"/>
  <c r="G9" i="9"/>
  <c r="G10" i="9"/>
  <c r="G11" i="9"/>
  <c r="G12" i="9"/>
  <c r="G13" i="9"/>
  <c r="G14" i="9"/>
  <c r="G15" i="9"/>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<sst xmlns="http://schemas.openxmlformats.org/spreadsheetml/2006/main" count="180269" uniqueCount="39117">
  <si>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</si>
  <si>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</si>
  <si>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</si>
  <si>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</si>
  <si>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</si>
  <si>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</si>
  <si>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</si>
  <si>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</si>
  <si>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</si>
  <si>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</si>
  <si>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</si>
  <si>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</si>
  <si>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</si>
  <si>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</si>
  <si>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</si>
  <si>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</si>
  <si>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</si>
  <si>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</si>
  <si>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</si>
  <si>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</si>
  <si>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</si>
  <si>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</si>
  <si>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</si>
  <si>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</si>
  <si>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</si>
  <si>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</si>
  <si>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</si>
  <si>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</si>
  <si>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</si>
  <si>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</si>
  <si>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</si>
  <si>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</si>
  <si>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</si>
  <si>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</si>
  <si>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</si>
  <si>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</si>
  <si>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</si>
  <si>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</si>
  <si>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</si>
  <si>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</si>
  <si>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</si>
  <si>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</si>
  <si>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</si>
  <si>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</si>
  <si>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</si>
  <si>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</si>
  <si>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</si>
  <si>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</si>
  <si>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</si>
  <si>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</si>
  <si>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</si>
  <si>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</si>
  <si>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</si>
  <si>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</si>
  <si>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</si>
  <si>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</si>
  <si>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</si>
  <si>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</si>
  <si>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</si>
  <si>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</si>
  <si>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</si>
  <si>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</si>
  <si>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</si>
  <si>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</si>
  <si>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</si>
  <si>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</si>
  <si>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</si>
  <si>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</si>
  <si>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</si>
  <si>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</si>
  <si>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</si>
  <si>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</si>
  <si>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</si>
  <si>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</si>
  <si>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</si>
  <si>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</si>
  <si>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</si>
  <si>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</si>
  <si>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</si>
  <si>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</si>
  <si>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</si>
  <si>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</si>
  <si>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</si>
  <si>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</si>
  <si>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</si>
  <si>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</si>
  <si>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</si>
  <si>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</si>
  <si>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</si>
  <si>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</si>
  <si>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</si>
  <si>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</si>
  <si>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</si>
  <si>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</si>
  <si>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</si>
  <si>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</si>
  <si>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</si>
  <si>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</si>
  <si>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</si>
  <si>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</si>
  <si>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</si>
  <si>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</si>
  <si>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</si>
  <si>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</si>
  <si>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</si>
  <si>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</si>
  <si>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</si>
  <si>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</si>
  <si>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</si>
  <si>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</si>
  <si>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</si>
  <si>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</si>
  <si>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</si>
  <si>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</si>
  <si>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</si>
  <si>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</si>
  <si>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</si>
  <si>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</si>
  <si>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</si>
  <si>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</si>
  <si>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</si>
  <si>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</si>
  <si>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</si>
  <si>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</si>
  <si>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</si>
  <si>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</si>
  <si>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</si>
  <si>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</si>
  <si>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</si>
  <si>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</si>
  <si>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</si>
  <si>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</si>
  <si>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</si>
  <si>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</si>
  <si>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</si>
  <si>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</si>
  <si>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</si>
  <si>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</si>
  <si>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</si>
  <si>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</si>
  <si>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</si>
  <si>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</si>
  <si>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</si>
  <si>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</si>
  <si>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</si>
  <si>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</si>
  <si>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</si>
  <si>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</si>
  <si>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</si>
  <si>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</si>
  <si>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</si>
  <si>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</si>
  <si>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</si>
  <si>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</si>
  <si>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</si>
  <si>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</si>
  <si>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</si>
  <si>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</si>
  <si>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</si>
  <si>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</si>
  <si>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</si>
  <si>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</si>
  <si>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</si>
  <si>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</si>
  <si>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</si>
  <si>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</si>
  <si>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</si>
  <si>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</si>
  <si>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</si>
  <si>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</si>
  <si>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</si>
  <si>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</si>
  <si>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</si>
  <si>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</si>
  <si>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</si>
  <si>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</si>
  <si>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</si>
  <si>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</si>
  <si>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</si>
  <si>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</si>
  <si>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</si>
  <si>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</si>
  <si>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</si>
  <si>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</si>
  <si>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</si>
  <si>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</si>
  <si>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</si>
  <si>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</si>
  <si>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</si>
  <si>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</si>
  <si>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</si>
  <si>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</si>
  <si>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</si>
  <si>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</si>
  <si>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</si>
  <si>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</si>
  <si>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</si>
  <si>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</si>
  <si>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</si>
  <si>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</si>
  <si>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</si>
  <si>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</si>
  <si>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</si>
  <si>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</si>
  <si>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</si>
  <si>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</si>
  <si>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</si>
  <si>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</si>
  <si>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</si>
  <si>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</si>
  <si>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</si>
  <si>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</si>
  <si>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</si>
  <si>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</si>
  <si>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</si>
  <si>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</si>
  <si>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</si>
  <si>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</si>
  <si>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</si>
  <si>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</si>
  <si>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</si>
  <si>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</si>
  <si>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</si>
  <si>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</si>
  <si>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</si>
  <si>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</si>
  <si>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</si>
  <si>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</si>
  <si>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</si>
  <si>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</si>
  <si>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</si>
  <si>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</si>
  <si>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</si>
  <si>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</si>
  <si>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</si>
  <si>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</si>
  <si>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</si>
  <si>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</si>
  <si>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</si>
  <si>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</si>
  <si>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</si>
  <si>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</si>
  <si>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</si>
  <si>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</si>
  <si>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</si>
  <si>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</si>
  <si>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</si>
  <si>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</si>
  <si>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</si>
  <si>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</si>
  <si>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</si>
  <si>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</si>
  <si>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</si>
  <si>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</si>
  <si>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</si>
  <si>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</si>
  <si>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</si>
  <si>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</si>
  <si>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</si>
  <si>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</si>
  <si>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</si>
  <si>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</si>
  <si>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</si>
  <si>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</si>
  <si>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</si>
  <si>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</si>
  <si>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</si>
  <si>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</si>
  <si>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</si>
  <si>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</si>
  <si>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</si>
  <si>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</si>
  <si>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</si>
  <si>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</si>
  <si>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</si>
  <si>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</si>
  <si>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</si>
  <si>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</si>
  <si>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</si>
  <si>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</si>
  <si>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</si>
  <si>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</si>
  <si>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</si>
  <si>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</si>
  <si>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</si>
  <si>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</si>
  <si>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</si>
  <si>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</si>
  <si>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</si>
  <si>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</si>
  <si>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</si>
  <si>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</si>
  <si>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</si>
  <si>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</si>
  <si>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</si>
  <si>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</si>
  <si>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</si>
  <si>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</si>
  <si>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</si>
  <si>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</si>
  <si>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</si>
  <si>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</si>
  <si>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</si>
  <si>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</si>
  <si>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</si>
  <si>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</si>
  <si>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</si>
  <si>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</si>
  <si>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</si>
  <si>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</si>
  <si>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</si>
  <si>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</si>
  <si>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</si>
  <si>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</si>
  <si>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</si>
  <si>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</si>
  <si>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</si>
  <si>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</si>
  <si>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</si>
  <si>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</si>
  <si>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</si>
  <si>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</si>
  <si>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</si>
  <si>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</si>
  <si>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</si>
  <si>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</si>
  <si>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</si>
  <si>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</si>
  <si>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</si>
  <si>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</si>
  <si>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</si>
  <si>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</si>
  <si>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</si>
  <si>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</si>
  <si>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</si>
  <si>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</si>
  <si>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</si>
  <si>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</si>
  <si>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</si>
  <si>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</si>
  <si>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</si>
  <si>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</si>
  <si>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</si>
  <si>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</si>
  <si>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</si>
  <si>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</si>
  <si>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</si>
  <si>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</si>
  <si>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</si>
  <si>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</si>
  <si>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</si>
  <si>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</si>
  <si>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</si>
  <si>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</si>
  <si>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</si>
  <si>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</si>
  <si>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</si>
  <si>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</si>
  <si>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</si>
  <si>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</si>
  <si>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</si>
  <si>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</si>
  <si>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</si>
  <si>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</si>
  <si>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</si>
  <si>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</si>
  <si>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</si>
  <si>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</si>
  <si>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</si>
  <si>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</si>
  <si>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</si>
  <si>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</si>
  <si>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</si>
  <si>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</si>
  <si>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</si>
  <si>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</si>
  <si>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</si>
  <si>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</si>
  <si>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</si>
  <si>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</si>
  <si>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</si>
  <si>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</si>
  <si>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</si>
  <si>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</si>
  <si>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</si>
  <si>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</si>
  <si>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</si>
  <si>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</si>
  <si>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</si>
  <si>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</si>
  <si>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</si>
  <si>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</si>
  <si>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</si>
  <si>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</si>
  <si>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</si>
  <si>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</si>
  <si>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</si>
  <si>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</si>
  <si>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</si>
  <si>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</si>
  <si>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</si>
  <si>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</si>
  <si>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</si>
  <si>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</si>
  <si>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</si>
  <si>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</si>
  <si>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</si>
  <si>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</si>
  <si>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</si>
  <si>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</si>
  <si>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</si>
  <si>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</si>
  <si>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</si>
  <si>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</si>
  <si>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</si>
  <si>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</si>
  <si>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</si>
  <si>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</si>
  <si>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</si>
  <si>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</si>
  <si>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</si>
  <si>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</si>
  <si>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</si>
  <si>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</si>
  <si>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</si>
  <si>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</si>
  <si>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</si>
  <si>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</si>
  <si>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</si>
  <si>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</si>
  <si>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</si>
  <si>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</si>
  <si>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</si>
  <si>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</si>
  <si>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</si>
  <si>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</si>
  <si>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</si>
  <si>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</si>
  <si>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</si>
  <si>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</si>
  <si>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</si>
  <si>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</si>
  <si>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</si>
  <si>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</si>
  <si>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</si>
  <si>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</si>
  <si>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</si>
  <si>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</si>
  <si>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</si>
  <si>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</si>
  <si>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</si>
  <si>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</si>
  <si>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</si>
  <si>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</si>
  <si>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</si>
  <si>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</si>
  <si>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</si>
  <si>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</si>
  <si>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</si>
  <si>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</si>
  <si>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</si>
  <si>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</si>
  <si>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</si>
  <si>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</si>
  <si>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</si>
  <si>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</si>
  <si>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</si>
  <si>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</si>
  <si>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</si>
  <si>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</si>
  <si>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</si>
  <si>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</si>
  <si>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</si>
  <si>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</si>
  <si>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</si>
  <si>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</si>
  <si>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</si>
  <si>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</si>
  <si>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</si>
  <si>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</si>
  <si>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</si>
  <si>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</si>
  <si>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</si>
  <si>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</si>
  <si>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</si>
  <si>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</si>
  <si>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</si>
  <si>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</si>
  <si>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</si>
  <si>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</si>
  <si>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</si>
  <si>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</si>
  <si>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</si>
  <si>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</si>
  <si>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</si>
  <si>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</si>
  <si>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</si>
  <si>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</si>
  <si>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</si>
  <si>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</si>
  <si>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</si>
  <si>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</si>
  <si>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</si>
  <si>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</si>
  <si>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</si>
  <si>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</si>
  <si>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</si>
  <si>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</si>
  <si>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</si>
  <si>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</si>
  <si>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</si>
  <si>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</si>
  <si>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</si>
  <si>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</si>
  <si>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</si>
  <si>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</si>
  <si>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</si>
  <si>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</si>
  <si>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</si>
  <si>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</si>
  <si>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</si>
  <si>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</si>
  <si>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</si>
  <si>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</si>
  <si>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</si>
  <si>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</si>
  <si>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</si>
  <si>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</si>
  <si>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</si>
  <si>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</si>
  <si>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</si>
  <si>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</si>
  <si>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</si>
  <si>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</si>
  <si>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</si>
  <si>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</si>
  <si>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</si>
  <si>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</si>
  <si>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</si>
  <si>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</si>
  <si>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</si>
  <si>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</si>
  <si>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</si>
  <si>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</si>
  <si>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</si>
  <si>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</si>
  <si>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</si>
  <si>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</si>
  <si>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</si>
  <si>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</si>
  <si>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</si>
  <si>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</si>
  <si>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</si>
  <si>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</si>
  <si>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</si>
  <si>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</si>
  <si>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</si>
  <si>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</si>
  <si>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</si>
  <si>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</si>
  <si>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</si>
  <si>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</si>
  <si>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</si>
  <si>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</si>
  <si>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</si>
  <si>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</si>
  <si>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</si>
  <si>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</si>
  <si>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</si>
  <si>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</si>
  <si>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</si>
  <si>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</si>
  <si>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</si>
  <si>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</si>
  <si>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</si>
  <si>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</si>
  <si>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</si>
  <si>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</si>
  <si>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</si>
  <si>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</si>
  <si>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</si>
  <si>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</si>
  <si>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</si>
  <si>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</si>
  <si>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</si>
  <si>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</si>
  <si>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</si>
  <si>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</si>
  <si>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</si>
  <si>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</si>
  <si>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</si>
  <si>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</si>
  <si>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</si>
  <si>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</si>
  <si>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</si>
  <si>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</si>
  <si>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</si>
  <si>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</si>
  <si>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</si>
  <si>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</si>
  <si>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</si>
  <si>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</si>
  <si>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</si>
  <si>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</si>
  <si>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</si>
  <si>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</si>
  <si>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</si>
  <si>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</si>
  <si>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</si>
  <si>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</si>
  <si>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</si>
  <si>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</si>
  <si>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</si>
  <si>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</si>
  <si>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</si>
  <si>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</si>
  <si>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</si>
  <si>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</si>
  <si>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</si>
  <si>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</si>
  <si>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</si>
  <si>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</si>
  <si>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</si>
  <si>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</si>
  <si>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</si>
  <si>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</si>
  <si>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</si>
  <si>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</si>
  <si>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</si>
  <si>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</si>
  <si>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</si>
  <si>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</si>
  <si>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</si>
  <si>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</si>
  <si>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</si>
  <si>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</si>
  <si>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</si>
  <si>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</si>
  <si>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</si>
  <si>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</si>
  <si>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</si>
  <si>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</si>
  <si>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</si>
  <si>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</si>
  <si>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</si>
  <si>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</si>
  <si>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</si>
  <si>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</si>
  <si>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</si>
  <si>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</si>
  <si>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</si>
  <si>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</si>
  <si>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</si>
  <si>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</si>
  <si>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</si>
  <si>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</si>
  <si>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</si>
  <si>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</si>
  <si>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</si>
  <si>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</si>
  <si>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</si>
  <si>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</si>
  <si>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</si>
  <si>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</si>
  <si>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</si>
  <si>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</si>
  <si>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</si>
  <si>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</si>
  <si>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</si>
  <si>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</si>
  <si>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</si>
  <si>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</si>
  <si>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</si>
  <si>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</si>
  <si>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</si>
  <si>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</si>
  <si>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</si>
  <si>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</si>
  <si>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</si>
  <si>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</si>
  <si>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</si>
  <si>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</si>
  <si>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</si>
  <si>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</si>
  <si>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</si>
  <si>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</si>
  <si>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</si>
  <si>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</si>
  <si>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</si>
  <si>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</si>
  <si>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</si>
  <si>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</si>
  <si>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</si>
  <si>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</si>
  <si>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</si>
  <si>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</si>
  <si>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</si>
  <si>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</si>
  <si>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</si>
  <si>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</si>
  <si>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</si>
  <si>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</si>
  <si>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</si>
  <si>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</si>
  <si>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</si>
  <si>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</si>
  <si>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</si>
  <si>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</si>
  <si>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</si>
  <si>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</si>
  <si>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</si>
  <si>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</si>
  <si>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</si>
  <si>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</si>
  <si>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</si>
  <si>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</si>
  <si>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</si>
  <si>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</si>
  <si>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</si>
  <si>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</si>
  <si>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</si>
  <si>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</si>
  <si>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</si>
  <si>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</si>
  <si>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</si>
  <si>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</si>
  <si>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</si>
  <si>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</si>
  <si>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</si>
  <si>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</si>
  <si>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</si>
  <si>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</si>
  <si>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</si>
  <si>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</si>
  <si>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</si>
  <si>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</si>
  <si>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</si>
  <si>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</si>
  <si>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</si>
  <si>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</si>
  <si>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</si>
  <si>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</si>
  <si>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</si>
  <si>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</si>
  <si>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</si>
  <si>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</si>
  <si>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</si>
  <si>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</si>
  <si>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</si>
  <si>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</si>
  <si>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</si>
  <si>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</si>
  <si>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</si>
  <si>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</si>
  <si>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</si>
  <si>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</si>
  <si>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</si>
  <si>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</si>
  <si>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</si>
  <si>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</si>
  <si>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</si>
  <si>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</si>
  <si>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</si>
  <si>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</si>
  <si>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</si>
  <si>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</si>
  <si>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</si>
  <si>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</si>
  <si>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</si>
  <si>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</si>
  <si>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</si>
  <si>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</si>
  <si>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</si>
  <si>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</si>
  <si>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</si>
  <si>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</si>
  <si>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</si>
  <si>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</si>
  <si>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</si>
  <si>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</si>
  <si>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</si>
  <si>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</si>
  <si>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</si>
  <si>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</si>
  <si>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</si>
  <si>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</si>
  <si>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</si>
  <si>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</si>
  <si>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</si>
  <si>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</si>
  <si>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</si>
  <si>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</si>
  <si>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</si>
  <si>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</si>
  <si>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</si>
  <si>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</si>
  <si>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</si>
  <si>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</si>
  <si>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</si>
  <si>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</si>
  <si>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</si>
  <si>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</si>
  <si>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</si>
  <si>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</si>
  <si>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</si>
  <si>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</si>
  <si>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</si>
  <si>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</si>
  <si>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</si>
  <si>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</si>
  <si>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</si>
  <si>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</si>
  <si>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</si>
  <si>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</si>
  <si>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</si>
  <si>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</si>
  <si>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</si>
  <si>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</si>
  <si>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</si>
  <si>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</si>
  <si>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</si>
  <si>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</si>
  <si>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</si>
  <si>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</si>
  <si>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</si>
  <si>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</si>
  <si>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</si>
  <si>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</si>
  <si>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</si>
  <si>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</si>
  <si>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</si>
  <si>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</si>
  <si>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</si>
  <si>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</si>
  <si>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</si>
  <si>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</si>
  <si>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</si>
  <si>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</si>
  <si>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</si>
  <si>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</si>
  <si>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</si>
  <si>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</si>
  <si>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</si>
  <si>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</si>
  <si>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</si>
  <si>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</si>
  <si>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</si>
  <si>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</si>
  <si>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</si>
  <si>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</si>
  <si>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</si>
  <si>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</si>
  <si>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</si>
  <si>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</si>
  <si>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</si>
  <si>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</si>
  <si>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</si>
  <si>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</si>
  <si>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</si>
  <si>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</si>
  <si>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</si>
  <si>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</si>
  <si>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</si>
  <si>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</si>
  <si>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</si>
  <si>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</si>
  <si>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</si>
  <si>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</si>
  <si>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</si>
  <si>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</si>
  <si>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</si>
  <si>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</si>
  <si>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</si>
  <si>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</si>
  <si>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</si>
  <si>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</si>
  <si>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</si>
  <si>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</si>
  <si>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</si>
  <si>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</si>
  <si>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</si>
  <si>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</si>
  <si>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</si>
  <si>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</si>
  <si>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</si>
  <si>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</si>
  <si>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</si>
  <si>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</si>
  <si>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</si>
  <si>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</si>
  <si>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</si>
  <si>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</si>
  <si>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</si>
  <si>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</si>
  <si>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</si>
  <si>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</si>
  <si>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</si>
  <si>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</si>
  <si>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</si>
  <si>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</si>
  <si>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</si>
  <si>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</si>
  <si>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</si>
  <si>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</si>
  <si>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</si>
  <si>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</si>
  <si>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</si>
  <si>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</si>
  <si>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</si>
  <si>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</si>
  <si>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</si>
  <si>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</si>
  <si>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</si>
  <si>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</si>
  <si>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</si>
  <si>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</si>
  <si>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</si>
  <si>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</si>
  <si>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</si>
  <si>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</si>
  <si>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</si>
  <si>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</si>
  <si>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</si>
  <si>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</si>
  <si>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</si>
  <si>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</si>
  <si>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</si>
  <si>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</si>
  <si>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</si>
  <si>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</si>
  <si>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</si>
  <si>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</si>
  <si>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</si>
  <si>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</si>
  <si>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</si>
  <si>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</si>
  <si>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</si>
  <si>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</si>
  <si>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</si>
  <si>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</si>
  <si>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</si>
  <si>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</si>
  <si>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</si>
  <si>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</si>
  <si>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</si>
  <si>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</si>
  <si>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</si>
  <si>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</si>
  <si>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</si>
  <si>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</si>
  <si>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</si>
  <si>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</si>
  <si>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</si>
  <si>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</si>
  <si>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</si>
  <si>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</si>
  <si>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</si>
  <si>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</si>
  <si>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</si>
  <si>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</si>
  <si>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</si>
  <si>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</si>
  <si>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</si>
  <si>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</si>
  <si>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</si>
  <si>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</si>
  <si>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</si>
  <si>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</si>
  <si>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</si>
  <si>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</si>
  <si>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</si>
  <si>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</si>
  <si>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</si>
  <si>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</si>
  <si>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</si>
  <si>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</si>
  <si>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</si>
  <si>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</si>
  <si>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</si>
  <si>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</si>
  <si>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</si>
  <si>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</si>
  <si>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</si>
  <si>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</si>
  <si>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</si>
  <si>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</si>
  <si>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</si>
  <si>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</si>
  <si>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</si>
  <si>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</si>
  <si>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</si>
  <si>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</si>
  <si>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</si>
  <si>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</si>
  <si>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</si>
  <si>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</si>
  <si>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</si>
  <si>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</si>
  <si>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</si>
  <si>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</si>
  <si>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</si>
  <si>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</si>
  <si>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</si>
  <si>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</si>
  <si>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</si>
  <si>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</si>
  <si>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</si>
  <si>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</si>
  <si>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</si>
  <si>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</si>
  <si>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</si>
  <si>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</si>
  <si>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</si>
  <si>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</si>
  <si>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</si>
  <si>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</si>
  <si>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</si>
  <si>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</si>
  <si>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</si>
  <si>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</si>
  <si>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</si>
  <si>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</si>
  <si>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</si>
  <si>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</si>
  <si>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</si>
  <si>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</si>
  <si>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</si>
  <si>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</si>
  <si>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</si>
  <si>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</si>
  <si>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</si>
  <si>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</si>
  <si>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</si>
  <si>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</si>
  <si>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</si>
  <si>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</si>
  <si>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</si>
  <si>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</si>
  <si>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</si>
  <si>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</si>
  <si>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</si>
  <si>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</si>
  <si>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</si>
  <si>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</si>
  <si>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</si>
  <si>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</si>
  <si>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</si>
  <si>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</si>
  <si>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</si>
  <si>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</si>
  <si>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</si>
  <si>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</si>
  <si>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</si>
  <si>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</si>
  <si>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</si>
  <si>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</si>
  <si>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</si>
  <si>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</si>
  <si>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</si>
  <si>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</si>
  <si>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</si>
  <si>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</si>
  <si>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</si>
  <si>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</si>
  <si>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</si>
  <si>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</si>
  <si>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</si>
  <si>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</si>
  <si>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</si>
  <si>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</si>
  <si>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</si>
  <si>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</si>
  <si>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</si>
  <si>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</si>
  <si>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</si>
  <si>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</si>
  <si>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</si>
  <si>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</si>
  <si>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</si>
  <si>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</si>
  <si>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</si>
  <si>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</si>
  <si>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</si>
  <si>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</si>
  <si>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</si>
  <si>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</si>
  <si>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</si>
  <si>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</si>
  <si>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</si>
  <si>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</si>
  <si>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</si>
  <si>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</si>
  <si>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</si>
  <si>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</si>
  <si>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</si>
  <si>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</si>
  <si>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</si>
  <si>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</si>
  <si>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</si>
  <si>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</si>
  <si>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</si>
  <si>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</si>
  <si>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</si>
  <si>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</si>
  <si>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</si>
  <si>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</si>
  <si>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</si>
  <si>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</si>
  <si>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</si>
  <si>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</si>
  <si>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</si>
  <si>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</si>
  <si>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</si>
  <si>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</si>
  <si>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</si>
  <si>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</si>
  <si>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</si>
  <si>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</si>
  <si>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</si>
  <si>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</si>
  <si>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</si>
  <si>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</si>
  <si>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</si>
  <si>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</si>
  <si>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</si>
  <si>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</si>
  <si>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</si>
  <si>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</si>
  <si>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</si>
  <si>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</si>
  <si>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</si>
  <si>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</si>
  <si>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</si>
  <si>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</si>
  <si>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</si>
  <si>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</si>
  <si>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</si>
  <si>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</si>
  <si>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</si>
  <si>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</si>
  <si>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</si>
  <si>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</si>
  <si>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</si>
  <si>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</si>
  <si>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</si>
  <si>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</si>
  <si>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</si>
  <si>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</si>
  <si>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</si>
  <si>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</si>
  <si>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</si>
  <si>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</si>
  <si>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</si>
  <si>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</si>
  <si>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</si>
  <si>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</si>
  <si>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</si>
  <si>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</si>
  <si>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</si>
  <si>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</si>
  <si>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</si>
  <si>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</si>
  <si>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</si>
  <si>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</si>
  <si>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</si>
  <si>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</si>
  <si>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</si>
  <si>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</si>
  <si>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</si>
  <si>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</si>
  <si>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</si>
  <si>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</si>
  <si>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</si>
  <si>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</si>
  <si>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</si>
  <si>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</si>
  <si>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</si>
  <si>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</si>
  <si>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</si>
  <si>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</si>
  <si>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</si>
  <si>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</si>
  <si>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</si>
  <si>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</si>
  <si>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</si>
  <si>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</si>
  <si>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</si>
  <si>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</si>
  <si>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</si>
  <si>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</si>
  <si>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</si>
  <si>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</si>
  <si>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</si>
  <si>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</si>
  <si>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</si>
  <si>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</si>
  <si>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</si>
  <si>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</si>
  <si>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</si>
  <si>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</si>
  <si>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</si>
  <si>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</si>
  <si>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</si>
  <si>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</si>
  <si>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</si>
  <si>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</si>
  <si>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</si>
  <si>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</si>
  <si>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</si>
  <si>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</si>
  <si>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</si>
  <si>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</si>
  <si>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</si>
  <si>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</si>
  <si>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</si>
  <si>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</si>
  <si>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</si>
  <si>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</si>
  <si>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</si>
  <si>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</si>
  <si>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</si>
  <si>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</si>
  <si>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</si>
  <si>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</si>
  <si>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</si>
  <si>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</si>
  <si>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</si>
  <si>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</si>
  <si>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</si>
  <si>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</si>
  <si>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</si>
  <si>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</si>
  <si>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</si>
  <si>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</si>
  <si>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</si>
  <si>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</si>
  <si>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</si>
  <si>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</si>
  <si>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</si>
  <si>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</si>
  <si>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</si>
  <si>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</si>
  <si>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</si>
  <si>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</si>
  <si>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</si>
  <si>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</si>
  <si>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</si>
  <si>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</si>
  <si>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</si>
  <si>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</si>
  <si>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</si>
  <si>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</si>
  <si>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</si>
  <si>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</si>
  <si>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</si>
  <si>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</si>
  <si>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</si>
  <si>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</si>
  <si>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</si>
  <si>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</si>
  <si>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</si>
  <si>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</si>
  <si>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</si>
  <si>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</si>
  <si>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</si>
  <si>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</si>
  <si>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</si>
  <si>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</si>
  <si>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</si>
  <si>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</si>
  <si>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</si>
  <si>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</si>
  <si>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</si>
  <si>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</si>
  <si>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</si>
  <si>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</si>
  <si>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</si>
  <si>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</si>
  <si>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</si>
  <si>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</si>
  <si>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</si>
  <si>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</si>
  <si>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</si>
  <si>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</si>
  <si>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</si>
  <si>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</si>
  <si>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</si>
  <si>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</si>
  <si>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</si>
  <si>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</si>
  <si>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</si>
  <si>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</si>
  <si>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</si>
  <si>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</si>
  <si>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</si>
  <si>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</si>
  <si>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</si>
  <si>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</si>
  <si>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</si>
  <si>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</si>
  <si>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</si>
  <si>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</si>
  <si>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</si>
  <si>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</si>
  <si>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</si>
  <si>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</si>
  <si>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</si>
  <si>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</si>
  <si>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</si>
  <si>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</si>
  <si>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</si>
  <si>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</si>
  <si>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</si>
  <si>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</si>
  <si>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</si>
  <si>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</si>
  <si>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</si>
  <si>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</si>
  <si>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</si>
  <si>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</si>
  <si>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</si>
  <si>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</si>
  <si>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</si>
  <si>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</si>
  <si>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</si>
  <si>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</si>
  <si>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</si>
  <si>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</si>
  <si>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</si>
  <si>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</si>
  <si>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</si>
  <si>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</si>
  <si>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</si>
  <si>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</si>
  <si>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</si>
  <si>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</si>
  <si>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</si>
  <si>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</si>
  <si>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</si>
  <si>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</si>
  <si>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</si>
  <si>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</si>
  <si>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</si>
  <si>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</si>
  <si>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</si>
  <si>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</si>
  <si>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</si>
  <si>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</si>
  <si>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</si>
  <si>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</si>
  <si>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</si>
  <si>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</si>
  <si>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</si>
  <si>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</si>
  <si>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</si>
  <si>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</si>
  <si>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</si>
  <si>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</si>
  <si>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</si>
  <si>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</si>
  <si>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</si>
  <si>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</si>
  <si>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</si>
  <si>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</si>
  <si>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</si>
  <si>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</si>
  <si>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</si>
  <si>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</si>
  <si>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</si>
  <si>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</si>
  <si>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</si>
  <si>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</si>
  <si>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</si>
  <si>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</si>
  <si>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</si>
  <si>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</si>
  <si>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</si>
  <si>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</si>
  <si>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</si>
  <si>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</si>
  <si>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</si>
  <si>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</si>
  <si>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</si>
  <si>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</si>
  <si>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</si>
  <si>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</si>
  <si>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</si>
  <si>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</si>
  <si>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</si>
  <si>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</si>
  <si>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</si>
  <si>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</si>
  <si>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</si>
  <si>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</si>
  <si>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</si>
  <si>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</si>
  <si>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</si>
  <si>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</si>
  <si>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</si>
  <si>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</si>
  <si>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</si>
  <si>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</si>
  <si>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</si>
  <si>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</si>
  <si>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</si>
  <si>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</si>
  <si>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</si>
  <si>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</si>
  <si>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</si>
  <si>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</si>
  <si>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</si>
  <si>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</si>
  <si>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</si>
  <si>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</si>
  <si>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</si>
  <si>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</si>
  <si>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</si>
  <si>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</si>
  <si>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</si>
  <si>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</si>
  <si>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</si>
  <si>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</si>
  <si>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</si>
  <si>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</si>
  <si>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</si>
  <si>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</si>
  <si>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</si>
  <si>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</si>
  <si>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</si>
  <si>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</si>
  <si>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</si>
  <si>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</si>
  <si>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</si>
  <si>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</si>
  <si>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</si>
  <si>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</si>
  <si>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</si>
  <si>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</si>
  <si>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</si>
  <si>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</si>
  <si>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</si>
  <si>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</si>
  <si>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</si>
  <si>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</si>
  <si>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</si>
  <si>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</si>
  <si>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</si>
  <si>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</si>
  <si>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</si>
  <si>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</si>
  <si>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</si>
  <si>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</si>
  <si>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</si>
  <si>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</si>
  <si>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</si>
  <si>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</si>
  <si>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</si>
  <si>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</si>
  <si>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</si>
  <si>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</si>
  <si>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</si>
  <si>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</si>
  <si>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</si>
  <si>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</si>
  <si>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</si>
  <si>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</si>
  <si>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</si>
  <si>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</si>
  <si>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</si>
  <si>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</si>
  <si>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</si>
  <si>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</si>
  <si>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</si>
  <si>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</si>
  <si>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</si>
  <si>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</si>
  <si>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</si>
  <si>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</si>
  <si>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</si>
  <si>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</si>
  <si>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</si>
  <si>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</si>
  <si>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</si>
  <si>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</si>
  <si>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</si>
  <si>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</si>
  <si>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</si>
  <si>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</si>
  <si>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</si>
  <si>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</si>
  <si>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</si>
  <si>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</si>
  <si>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</si>
  <si>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</si>
  <si>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</si>
  <si>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</si>
  <si>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</si>
  <si>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</si>
  <si>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</si>
  <si>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</si>
  <si>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</si>
  <si>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</si>
  <si>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</si>
  <si>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</si>
  <si>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</si>
  <si>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</si>
  <si>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</si>
  <si>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</si>
  <si>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</si>
  <si>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</si>
  <si>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</si>
  <si>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</si>
  <si>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</si>
  <si>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</si>
  <si>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</si>
  <si>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</si>
  <si>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</si>
  <si>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</si>
  <si>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</si>
  <si>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</si>
  <si>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</si>
  <si>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</si>
  <si>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</si>
  <si>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</si>
  <si>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</si>
  <si>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</si>
  <si>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</si>
  <si>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</si>
  <si>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</si>
  <si>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</si>
  <si>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</si>
  <si>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</si>
  <si>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</si>
  <si>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</si>
  <si>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</si>
  <si>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</si>
  <si>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</si>
  <si>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</si>
  <si>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</si>
  <si>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</si>
  <si>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</si>
  <si>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</si>
  <si>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</si>
  <si>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</si>
  <si>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</si>
  <si>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</si>
  <si>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</si>
  <si>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</si>
  <si>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</si>
  <si>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</si>
  <si>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</si>
  <si>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</si>
  <si>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</si>
  <si>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</si>
  <si>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</si>
  <si>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</si>
  <si>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</si>
  <si>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</si>
  <si>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</si>
  <si>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</si>
  <si>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</si>
  <si>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</si>
  <si>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</si>
  <si>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</si>
  <si>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</si>
  <si>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</si>
  <si>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</si>
  <si>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</si>
  <si>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</si>
  <si>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</si>
  <si>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</si>
  <si>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</si>
  <si>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</si>
  <si>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</si>
  <si>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</si>
  <si>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</si>
  <si>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</si>
  <si>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</si>
  <si>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</si>
  <si>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</si>
  <si>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</si>
  <si>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</si>
  <si>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</si>
  <si>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</si>
  <si>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</si>
  <si>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</si>
  <si>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</si>
  <si>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</si>
  <si>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</si>
  <si>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</si>
  <si>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</si>
  <si>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</si>
  <si>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</si>
  <si>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</si>
  <si>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</si>
  <si>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</si>
  <si>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</si>
  <si>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</si>
  <si>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</si>
  <si>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</si>
  <si>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</si>
  <si>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</si>
  <si>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</si>
  <si>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</si>
  <si>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</si>
  <si>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</si>
  <si>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</si>
  <si>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</si>
  <si>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</si>
  <si>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</si>
  <si>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</si>
  <si>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</si>
  <si>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</si>
  <si>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</si>
  <si>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</si>
  <si>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</si>
  <si>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</si>
  <si>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</si>
  <si>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</si>
  <si>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</si>
  <si>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</si>
  <si>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</si>
  <si>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</si>
  <si>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</si>
  <si>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</si>
  <si>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</si>
  <si>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</si>
  <si>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</si>
  <si>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</si>
  <si>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</si>
  <si>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</si>
  <si>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</si>
  <si>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</si>
  <si>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</si>
  <si>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</si>
  <si>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</si>
  <si>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</si>
  <si>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</si>
  <si>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</si>
  <si>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</si>
  <si>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</si>
  <si>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</si>
  <si>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</si>
  <si>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</si>
  <si>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</si>
  <si>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</si>
  <si>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</si>
  <si>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</si>
  <si>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</si>
  <si>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</si>
  <si>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</si>
  <si>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</si>
  <si>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</si>
  <si>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</si>
  <si>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</si>
  <si>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</si>
  <si>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</si>
  <si>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</si>
  <si>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</si>
  <si>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</si>
  <si>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</si>
  <si>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</si>
  <si>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</si>
  <si>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</si>
  <si>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</si>
  <si>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</si>
  <si>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</si>
  <si>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</si>
  <si>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</si>
  <si>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</si>
  <si>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</si>
  <si>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</si>
  <si>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</si>
  <si>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</si>
  <si>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</si>
  <si>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</si>
  <si>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</si>
  <si>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</si>
  <si>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</si>
  <si>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</si>
  <si>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</si>
  <si>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</si>
  <si>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</si>
  <si>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</si>
  <si>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</si>
  <si>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</si>
  <si>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</si>
  <si>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</si>
  <si>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</si>
  <si>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</si>
  <si>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</si>
  <si>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</si>
  <si>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</si>
  <si>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</si>
  <si>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</si>
  <si>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</si>
  <si>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</si>
  <si>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</si>
  <si>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</si>
  <si>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</si>
  <si>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</si>
  <si>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</si>
  <si>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</si>
  <si>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</si>
  <si>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</si>
  <si>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</si>
  <si>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</si>
  <si>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</si>
  <si>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</si>
  <si>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</si>
  <si>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</si>
  <si>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</si>
  <si>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</si>
  <si>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</si>
  <si>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</si>
  <si>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</si>
  <si>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</si>
  <si>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</si>
  <si>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</si>
  <si>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</si>
  <si>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</si>
  <si>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</si>
  <si>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</si>
  <si>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</si>
  <si>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</si>
  <si>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</si>
  <si>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</si>
  <si>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</si>
  <si>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</si>
  <si>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</si>
  <si>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</si>
  <si>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</si>
  <si>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</si>
  <si>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</si>
  <si>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</si>
  <si>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</si>
  <si>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</si>
  <si>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</si>
  <si>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</si>
  <si>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</si>
  <si>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</si>
  <si>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</si>
  <si>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</si>
  <si>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</si>
  <si>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</si>
  <si>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</si>
  <si>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</si>
  <si>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</si>
  <si>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</si>
  <si>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</si>
  <si>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</si>
  <si>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</si>
  <si>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</si>
  <si>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</si>
  <si>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</si>
  <si>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</si>
  <si>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</si>
  <si>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</si>
  <si>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</si>
  <si>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</si>
  <si>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</si>
  <si>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</si>
  <si>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</si>
  <si>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</si>
  <si>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</si>
  <si>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</si>
  <si>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</si>
  <si>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</si>
  <si>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</si>
  <si>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</si>
  <si>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</si>
  <si>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</si>
  <si>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</si>
  <si>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</si>
  <si>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</si>
  <si>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</si>
  <si>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</si>
  <si>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</si>
  <si>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</si>
  <si>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</si>
  <si>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</si>
  <si>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</si>
  <si>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</si>
  <si>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</si>
  <si>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</si>
  <si>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</si>
  <si>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</si>
  <si>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</si>
  <si>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</si>
  <si>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</si>
  <si>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</si>
  <si>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</si>
  <si>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</si>
  <si>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</si>
  <si>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</si>
  <si>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</si>
  <si>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</si>
  <si>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</si>
  <si>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</si>
  <si>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</si>
  <si>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</si>
  <si>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</si>
  <si>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</si>
  <si>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</si>
  <si>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</si>
  <si>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</si>
  <si>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</si>
  <si>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</si>
  <si>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</si>
  <si>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</si>
  <si>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</si>
  <si>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</si>
  <si>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</si>
  <si>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</si>
  <si>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</si>
  <si>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</si>
  <si>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</si>
  <si>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</si>
  <si>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</si>
  <si>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</si>
  <si>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</si>
  <si>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</si>
  <si>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</si>
  <si>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</si>
  <si>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</si>
  <si>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</si>
  <si>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</si>
  <si>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</si>
  <si>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</si>
  <si>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</si>
  <si>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</si>
  <si>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</si>
  <si>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</si>
  <si>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</si>
  <si>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</si>
  <si>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</si>
  <si>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</si>
  <si>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</si>
  <si>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</si>
  <si>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</si>
  <si>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</si>
  <si>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</si>
  <si>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</si>
  <si>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</si>
  <si>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</si>
  <si>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</si>
  <si>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</si>
  <si>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</si>
  <si>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</si>
  <si>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</si>
  <si>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</si>
  <si>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</si>
  <si>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</si>
  <si>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</si>
  <si>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</si>
  <si>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</si>
  <si>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</si>
  <si>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</si>
  <si>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</si>
  <si>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</si>
  <si>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</si>
  <si>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</si>
  <si>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</si>
  <si>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</si>
  <si>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</si>
  <si>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</si>
  <si>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</si>
  <si>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</si>
  <si>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</si>
  <si>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</si>
  <si>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</si>
  <si>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</si>
  <si>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</si>
  <si>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</si>
  <si>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</si>
  <si>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</si>
  <si>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</si>
  <si>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</si>
  <si>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</si>
  <si>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</si>
  <si>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</si>
  <si>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</si>
  <si>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</si>
  <si>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</si>
  <si>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</si>
  <si>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</si>
  <si>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</si>
  <si>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</si>
  <si>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</si>
  <si>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</si>
  <si>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</si>
  <si>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</si>
  <si>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</si>
  <si>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</si>
  <si>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</si>
  <si>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</si>
  <si>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</si>
  <si>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</si>
  <si>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</si>
  <si>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</si>
  <si>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</si>
  <si>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</si>
  <si>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</si>
  <si>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</si>
  <si>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</si>
  <si>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</si>
  <si>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</si>
  <si>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</si>
  <si>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</si>
  <si>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</si>
  <si>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</si>
  <si>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</si>
  <si>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</si>
  <si>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</si>
  <si>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</si>
  <si>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</si>
  <si>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</si>
  <si>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</si>
  <si>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</si>
  <si>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</si>
  <si>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</si>
  <si>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</si>
  <si>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</si>
  <si>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</si>
  <si>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</si>
  <si>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</si>
  <si>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</si>
  <si>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</si>
  <si>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</si>
  <si>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</si>
  <si>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</si>
  <si>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</si>
  <si>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</si>
  <si>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</si>
  <si>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</si>
  <si>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</si>
  <si>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</si>
  <si>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</si>
  <si>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</si>
  <si>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</si>
  <si>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</si>
  <si>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</si>
  <si>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</si>
  <si>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</si>
  <si>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</si>
  <si>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</si>
  <si>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</si>
  <si>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</si>
  <si>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</si>
  <si>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</si>
  <si>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</si>
  <si>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</si>
  <si>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</si>
  <si>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</si>
  <si>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</si>
  <si>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</si>
  <si>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</si>
  <si>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</si>
  <si>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</si>
  <si>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</si>
  <si>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</si>
  <si>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</si>
  <si>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</si>
  <si>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</si>
  <si>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</si>
  <si>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</si>
  <si>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</si>
  <si>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</si>
  <si>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</si>
  <si>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</si>
  <si>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</si>
  <si>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</si>
  <si>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</si>
  <si>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</si>
  <si>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</si>
  <si>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</si>
  <si>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</si>
  <si>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</si>
  <si>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</si>
  <si>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</si>
  <si>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</si>
  <si>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</si>
  <si>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</si>
  <si>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</si>
  <si>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</si>
  <si>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</si>
  <si>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</si>
  <si>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</si>
  <si>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</si>
  <si>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</si>
  <si>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</si>
  <si>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</si>
  <si>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</si>
  <si>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</si>
  <si>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</si>
  <si>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</si>
  <si>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</si>
  <si>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</si>
  <si>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</si>
  <si>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</si>
  <si>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</si>
  <si>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</si>
  <si>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</si>
  <si>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</si>
  <si>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</si>
  <si>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</si>
  <si>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</si>
  <si>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</si>
  <si>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</si>
  <si>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</si>
  <si>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</si>
  <si>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</si>
  <si>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</si>
  <si>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</si>
  <si>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</si>
  <si>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</si>
  <si>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</si>
  <si>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</si>
  <si>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</si>
  <si>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</si>
  <si>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</si>
  <si>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</si>
  <si>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</si>
  <si>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</si>
  <si>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</si>
  <si>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</si>
  <si>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</si>
  <si>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</si>
  <si>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</si>
  <si>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</si>
  <si>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</si>
  <si>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</si>
  <si>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</si>
  <si>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</si>
  <si>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</si>
  <si>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</si>
  <si>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</si>
  <si>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</si>
  <si>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</si>
  <si>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</si>
  <si>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</si>
  <si>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</si>
  <si>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</si>
  <si>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</si>
  <si>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</si>
  <si>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</si>
  <si>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</si>
  <si>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</si>
  <si>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</si>
  <si>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</si>
  <si>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</si>
  <si>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</si>
  <si>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</si>
  <si>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</si>
  <si>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</si>
  <si>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</si>
  <si>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</si>
  <si>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</si>
  <si>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</si>
  <si>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</si>
  <si>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</si>
  <si>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</si>
  <si>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</si>
  <si>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</si>
  <si>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</si>
  <si>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</si>
  <si>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</si>
  <si>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</si>
  <si>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</si>
  <si>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</si>
  <si>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</si>
  <si>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</si>
  <si>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</si>
  <si>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</si>
  <si>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</si>
  <si>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</si>
  <si>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</si>
  <si>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</si>
  <si>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</si>
  <si>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</si>
  <si>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</si>
  <si>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</si>
  <si>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</si>
  <si>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</si>
  <si>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</si>
  <si>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</si>
  <si>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</si>
  <si>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</si>
  <si>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</si>
  <si>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</si>
  <si>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</si>
  <si>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</si>
  <si>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</si>
  <si>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</si>
  <si>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</si>
  <si>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</si>
  <si>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</si>
  <si>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</si>
  <si>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</si>
  <si>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</si>
  <si>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</si>
  <si>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</si>
  <si>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</si>
  <si>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</si>
  <si>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</si>
  <si>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</si>
  <si>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</si>
  <si>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</si>
  <si>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</si>
  <si>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</si>
  <si>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</si>
  <si>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</si>
  <si>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</si>
  <si>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</si>
  <si>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</si>
  <si>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</si>
  <si>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</si>
  <si>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</si>
  <si>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</si>
  <si>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</si>
  <si>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</si>
  <si>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</si>
  <si>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</si>
  <si>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</si>
  <si>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</si>
  <si>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</si>
  <si>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</si>
  <si>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</si>
  <si>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</si>
  <si>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</si>
  <si>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</si>
  <si>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</si>
  <si>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</si>
  <si>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</si>
  <si>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</si>
  <si>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</si>
  <si>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</si>
  <si>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</si>
  <si>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</si>
  <si>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</si>
  <si>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</si>
  <si>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</si>
  <si>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</si>
  <si>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</si>
  <si>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</si>
  <si>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</si>
  <si>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</si>
  <si>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</si>
  <si>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</si>
  <si>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</si>
  <si>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</si>
  <si>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</si>
  <si>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</si>
  <si>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</si>
  <si>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</si>
  <si>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</si>
  <si>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</si>
  <si>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</si>
  <si>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</si>
  <si>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</si>
  <si>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</si>
  <si>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</si>
  <si>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</si>
  <si>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</si>
  <si>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</si>
  <si>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</si>
  <si>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</si>
  <si>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</si>
  <si>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</si>
  <si>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</si>
  <si>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</si>
  <si>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</si>
  <si>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</si>
  <si>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</si>
  <si>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</si>
  <si>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</si>
  <si>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</si>
  <si>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</si>
  <si>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</si>
  <si>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</si>
  <si>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</si>
  <si>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</si>
  <si>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</si>
  <si>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</si>
  <si>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</si>
  <si>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</si>
  <si>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</si>
  <si>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</si>
  <si>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</si>
  <si>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</si>
  <si>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</si>
  <si>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</si>
  <si>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</si>
  <si>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</si>
  <si>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</si>
  <si>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</si>
  <si>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</si>
  <si>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</si>
  <si>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</si>
  <si>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</si>
  <si>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</si>
  <si>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</si>
  <si>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</si>
  <si>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</si>
  <si>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</si>
  <si>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</si>
  <si>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</si>
  <si>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</si>
  <si>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</si>
  <si>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</si>
  <si>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</si>
  <si>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</si>
  <si>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</si>
  <si>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</si>
  <si>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</si>
  <si>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</si>
  <si>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</si>
  <si>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</si>
  <si>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</si>
  <si>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</si>
  <si>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</si>
  <si>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</si>
  <si>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</si>
  <si>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</si>
  <si>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</si>
  <si>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</si>
  <si>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</si>
  <si>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</si>
  <si>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</si>
  <si>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</si>
  <si>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</si>
  <si>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</si>
  <si>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</si>
  <si>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</si>
  <si>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</si>
  <si>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</si>
  <si>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</si>
  <si>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</si>
  <si>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</si>
  <si>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</si>
  <si>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</si>
  <si>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</si>
  <si>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</si>
  <si>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</si>
  <si>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</si>
  <si>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</si>
  <si>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</si>
  <si>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</si>
  <si>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</si>
  <si>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</si>
  <si>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</si>
  <si>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</si>
  <si>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</si>
  <si>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</si>
  <si>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</si>
  <si>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</si>
  <si>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</si>
  <si>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</si>
  <si>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</si>
  <si>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</si>
  <si>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</si>
  <si>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</si>
  <si>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</si>
  <si>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</si>
  <si>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</si>
  <si>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</si>
  <si>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</si>
  <si>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</si>
  <si>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</si>
  <si>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</si>
  <si>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</si>
  <si>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</si>
  <si>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</si>
  <si>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</si>
  <si>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</si>
  <si>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</si>
  <si>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</si>
  <si>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</si>
  <si>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</si>
  <si>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</si>
  <si>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</si>
  <si>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</si>
  <si>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</si>
  <si>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</si>
  <si>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</si>
  <si>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</si>
  <si>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</si>
  <si>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</si>
  <si>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</si>
  <si>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</si>
  <si>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</si>
  <si>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</si>
  <si>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</si>
  <si>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</si>
  <si>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</si>
  <si>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</si>
  <si>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</si>
  <si>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</si>
  <si>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</si>
  <si>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</si>
  <si>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</si>
  <si>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</si>
  <si>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</si>
  <si>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</si>
  <si>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</si>
  <si>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</si>
  <si>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</si>
  <si>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</si>
  <si>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</si>
  <si>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</si>
  <si>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</si>
  <si>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</si>
  <si>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</si>
  <si>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</si>
  <si>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</si>
  <si>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</si>
  <si>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</si>
  <si>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</si>
  <si>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</si>
  <si>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</si>
  <si>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</si>
  <si>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</si>
  <si>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</si>
  <si>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</si>
  <si>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</si>
  <si>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</si>
  <si>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</si>
  <si>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</si>
  <si>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</si>
  <si>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</si>
  <si>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</si>
  <si>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</si>
  <si>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</si>
  <si>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</si>
  <si>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</si>
  <si>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</si>
  <si>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</si>
  <si>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</si>
  <si>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</si>
  <si>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</si>
  <si>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</si>
  <si>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</si>
  <si>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</si>
  <si>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</si>
  <si>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</si>
  <si>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</si>
  <si>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</si>
  <si>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</si>
  <si>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</si>
  <si>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</si>
  <si>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</si>
  <si>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</si>
  <si>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</si>
  <si>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</si>
  <si>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</si>
  <si>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</si>
  <si>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</si>
  <si>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</si>
  <si>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</si>
  <si>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</si>
  <si>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</si>
  <si>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</si>
  <si>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</si>
  <si>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</si>
  <si>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</si>
  <si>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</si>
  <si>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</si>
  <si>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</si>
  <si>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</si>
  <si>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</si>
  <si>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</si>
  <si>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</si>
  <si>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</si>
  <si>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</si>
  <si>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</si>
  <si>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</si>
  <si>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</si>
  <si>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</si>
  <si>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</si>
  <si>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</si>
  <si>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</si>
  <si>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</si>
  <si>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</si>
  <si>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</si>
  <si>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</si>
  <si>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</si>
  <si>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</si>
  <si>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</si>
  <si>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</si>
  <si>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</si>
  <si>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</si>
  <si>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</si>
  <si>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</si>
  <si>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</si>
  <si>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</si>
  <si>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</si>
  <si>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</si>
  <si>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</si>
  <si>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</si>
  <si>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</si>
  <si>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</si>
  <si>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</si>
  <si>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</si>
  <si>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</si>
  <si>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</si>
  <si>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</si>
  <si>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</si>
  <si>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</si>
  <si>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</si>
  <si>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</si>
  <si>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</si>
  <si>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</si>
  <si>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</si>
  <si>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</si>
  <si>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</si>
  <si>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</si>
  <si>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</si>
  <si>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</si>
  <si>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</si>
  <si>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</si>
  <si>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</si>
  <si>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</si>
  <si>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</si>
  <si>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</si>
  <si>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</si>
  <si>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</si>
  <si>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</si>
  <si>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</si>
  <si>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</si>
  <si>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</si>
  <si>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</si>
  <si>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</si>
  <si>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</si>
  <si>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</si>
  <si>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</si>
  <si>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</si>
  <si>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</si>
  <si>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</si>
  <si>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</si>
  <si>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</si>
  <si>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</si>
  <si>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</si>
  <si>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</si>
  <si>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</si>
  <si>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</si>
  <si>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</si>
  <si>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</si>
  <si>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</si>
  <si>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</si>
  <si>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</si>
  <si>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</si>
  <si>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</si>
  <si>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</si>
  <si>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</si>
  <si>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</si>
  <si>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</si>
  <si>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</si>
  <si>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</si>
  <si>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</si>
  <si>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</si>
  <si>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</si>
  <si>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</si>
  <si>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</si>
  <si>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</si>
  <si>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</si>
  <si>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</si>
  <si>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</si>
  <si>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</si>
  <si>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</si>
  <si>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</si>
  <si>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</si>
  <si>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</si>
  <si>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</si>
  <si>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</si>
  <si>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</si>
  <si>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</si>
  <si>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</si>
  <si>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</si>
  <si>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</si>
  <si>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</si>
  <si>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</si>
  <si>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</si>
  <si>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</si>
  <si>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</si>
  <si>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</si>
  <si>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</si>
  <si>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</si>
  <si>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</si>
  <si>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</si>
  <si>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</si>
  <si>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</si>
  <si>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</si>
  <si>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</si>
  <si>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</si>
  <si>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</si>
  <si>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</si>
  <si>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</si>
  <si>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</si>
  <si>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</si>
  <si>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</si>
  <si>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</si>
  <si>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</si>
  <si>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</si>
  <si>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</si>
  <si>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</si>
  <si>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</si>
  <si>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</si>
  <si>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</si>
  <si>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</si>
  <si>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</si>
  <si>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</si>
  <si>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</si>
  <si>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</si>
  <si>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</si>
  <si>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</si>
  <si>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</si>
  <si>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</si>
  <si>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</si>
  <si>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</si>
  <si>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</si>
  <si>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</si>
  <si>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</si>
  <si>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</si>
  <si>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</si>
  <si>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</si>
  <si>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</si>
  <si>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</si>
  <si>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</si>
  <si>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</si>
  <si>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</si>
  <si>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</si>
  <si>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</si>
  <si>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</si>
  <si>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</si>
  <si>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</si>
  <si>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</si>
  <si>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</si>
  <si>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</si>
  <si>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</si>
  <si>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</si>
  <si>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</si>
  <si>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</si>
  <si>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</si>
  <si>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</si>
  <si>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</si>
  <si>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</si>
  <si>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</si>
  <si>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</si>
  <si>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</si>
  <si>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</si>
  <si>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</si>
  <si>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</si>
  <si>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</si>
  <si>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</si>
  <si>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</si>
  <si>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</si>
  <si>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</si>
  <si>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</si>
  <si>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</si>
  <si>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</si>
  <si>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</si>
  <si>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</si>
  <si>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</si>
  <si>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</si>
  <si>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</si>
  <si>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</si>
  <si>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</si>
  <si>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</si>
  <si>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</si>
  <si>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</si>
  <si>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</si>
  <si>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</si>
  <si>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</si>
  <si>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</si>
  <si>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</si>
  <si>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</si>
  <si>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</si>
  <si>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</si>
  <si>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</si>
  <si>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</si>
  <si>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</si>
  <si>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</si>
  <si>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</si>
  <si>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</si>
  <si>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</si>
  <si>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</si>
  <si>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</si>
  <si>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</si>
  <si>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</si>
  <si>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</si>
  <si>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</si>
  <si>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</si>
  <si>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</si>
  <si>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</si>
  <si>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</si>
  <si>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</si>
  <si>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</si>
  <si>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</si>
  <si>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</si>
  <si>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</si>
  <si>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</si>
  <si>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</si>
  <si>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</si>
  <si>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</si>
  <si>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</si>
  <si>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</si>
  <si>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</si>
  <si>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</si>
  <si>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</si>
  <si>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</si>
  <si>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</si>
  <si>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</si>
  <si>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</si>
  <si>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</si>
  <si>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</si>
  <si>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</si>
  <si>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</si>
  <si>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</si>
  <si>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</si>
  <si>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</si>
  <si>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</si>
  <si>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</si>
  <si>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</si>
  <si>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</si>
  <si>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</si>
  <si>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</si>
  <si>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</si>
  <si>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</si>
  <si>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</si>
  <si>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</si>
  <si>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</si>
  <si>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</si>
  <si>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</si>
  <si>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</si>
  <si>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</si>
  <si>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</si>
  <si>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</si>
  <si>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</si>
  <si>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</si>
  <si>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</si>
  <si>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</si>
  <si>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</si>
  <si>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</si>
  <si>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</si>
  <si>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</si>
  <si>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</si>
  <si>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</si>
  <si>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</si>
  <si>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</si>
  <si>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</si>
  <si>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</si>
  <si>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</si>
  <si>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</si>
  <si>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</si>
  <si>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</si>
  <si>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</si>
  <si>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</si>
  <si>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</si>
  <si>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</si>
  <si>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</si>
  <si>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</si>
  <si>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</si>
  <si>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</si>
  <si>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</si>
  <si>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</si>
  <si>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</si>
  <si>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</si>
  <si>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</si>
  <si>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</si>
  <si>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</si>
  <si>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</si>
  <si>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</si>
  <si>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</si>
  <si>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</si>
  <si>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</si>
  <si>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</si>
  <si>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</si>
  <si>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</si>
  <si>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</si>
  <si>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</si>
  <si>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</si>
  <si>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</si>
  <si>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</si>
  <si>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</si>
  <si>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</si>
  <si>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</si>
  <si>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</si>
  <si>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</si>
  <si>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</si>
  <si>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</si>
  <si>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</si>
  <si>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</si>
  <si>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</si>
  <si>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</si>
  <si>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</si>
  <si>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</si>
  <si>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</si>
  <si>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</si>
  <si>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</si>
  <si>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</si>
  <si>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</si>
  <si>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</si>
  <si>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</si>
  <si>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</si>
  <si>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</si>
  <si>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</si>
  <si>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</si>
  <si>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</si>
  <si>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</si>
  <si>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</si>
  <si>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</si>
  <si>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</si>
  <si>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</si>
  <si>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</si>
  <si>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</si>
  <si>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</si>
  <si>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</si>
  <si>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</si>
  <si>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</si>
  <si>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</si>
  <si>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</si>
  <si>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</si>
  <si>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</si>
  <si>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</si>
  <si>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</si>
  <si>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</si>
  <si>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</si>
  <si>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</si>
  <si>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</si>
  <si>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</si>
  <si>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</si>
  <si>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</si>
  <si>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</si>
  <si>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</si>
  <si>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</si>
  <si>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</si>
  <si>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</si>
  <si>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</si>
  <si>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</si>
  <si>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</si>
  <si>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</si>
  <si>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</si>
  <si>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</si>
  <si>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</si>
  <si>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</si>
  <si>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</si>
  <si>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</si>
  <si>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</si>
  <si>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</si>
  <si>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</si>
  <si>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</si>
  <si>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</si>
  <si>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</si>
  <si>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</si>
  <si>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</si>
  <si>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</si>
  <si>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</si>
  <si>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</si>
  <si>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</si>
  <si>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</si>
  <si>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</si>
  <si>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</si>
  <si>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</si>
  <si>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</si>
  <si>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</si>
  <si>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</si>
  <si>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</si>
  <si>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</si>
  <si>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</si>
  <si>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</si>
  <si>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</si>
  <si>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</si>
  <si>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</si>
  <si>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</si>
  <si>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</si>
  <si>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</si>
  <si>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</si>
  <si>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</si>
  <si>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</si>
  <si>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</si>
  <si>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</si>
  <si>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</si>
  <si>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</si>
  <si>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</si>
  <si>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</si>
  <si>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</si>
  <si>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</si>
  <si>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</si>
  <si>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</si>
  <si>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</si>
  <si>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</si>
  <si>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</si>
  <si>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</si>
  <si>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</si>
  <si>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</si>
  <si>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</si>
  <si>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</si>
  <si>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</si>
  <si>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</si>
  <si>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</si>
  <si>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</si>
  <si>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</si>
  <si>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</si>
  <si>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</si>
  <si>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</si>
  <si>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</si>
  <si>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</si>
  <si>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</si>
  <si>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</si>
  <si>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</si>
  <si>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</si>
  <si>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</si>
  <si>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</si>
  <si>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</si>
  <si>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</si>
  <si>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</si>
  <si>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</si>
  <si>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</si>
  <si>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</si>
  <si>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</si>
  <si>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</si>
  <si>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</si>
  <si>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</si>
  <si>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</si>
  <si>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</si>
  <si>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</si>
  <si>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</si>
  <si>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</si>
  <si>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</si>
  <si>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</si>
  <si>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</si>
  <si>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</si>
  <si>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</si>
  <si>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</si>
  <si>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</si>
  <si>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</si>
  <si>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</si>
  <si>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</si>
  <si>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</si>
  <si>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</si>
  <si>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</si>
  <si>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</si>
  <si>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</si>
  <si>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</si>
  <si>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</si>
  <si>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</si>
  <si>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</si>
  <si>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</si>
  <si>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</si>
  <si>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</si>
  <si>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</si>
  <si>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</si>
  <si>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</si>
  <si>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</si>
  <si>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</si>
  <si>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</si>
  <si>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</si>
  <si>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</si>
  <si>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</si>
  <si>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</si>
  <si>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</si>
  <si>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</si>
  <si>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</si>
  <si>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</si>
  <si>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</si>
  <si>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</si>
  <si>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</si>
  <si>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</si>
  <si>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</si>
  <si>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</si>
  <si>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</si>
  <si>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</si>
  <si>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</si>
  <si>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</si>
  <si>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</si>
  <si>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</si>
  <si>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</si>
  <si>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</si>
  <si>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</si>
  <si>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</si>
  <si>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</si>
  <si>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</si>
  <si>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</si>
  <si>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</si>
  <si>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</si>
  <si>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</si>
  <si>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</si>
  <si>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</si>
  <si>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</si>
  <si>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</si>
  <si>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</si>
  <si>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</si>
  <si>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</si>
  <si>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</si>
  <si>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</si>
  <si>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</si>
  <si>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</si>
  <si>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</si>
  <si>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</si>
  <si>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</si>
  <si>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</si>
  <si>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</si>
  <si>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</si>
  <si>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</si>
  <si>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</si>
  <si>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</si>
  <si>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</si>
  <si>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</si>
  <si>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</si>
  <si>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</si>
  <si>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</si>
  <si>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</si>
  <si>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</si>
  <si>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</si>
  <si>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</si>
  <si>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</si>
  <si>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</si>
  <si>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</si>
  <si>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</si>
  <si>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</si>
  <si>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</si>
  <si>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</si>
  <si>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</si>
  <si>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</si>
  <si>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</si>
  <si>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</si>
  <si>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</si>
  <si>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</si>
  <si>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</si>
  <si>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</si>
  <si>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</si>
  <si>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</si>
  <si>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</si>
  <si>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</si>
  <si>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</si>
  <si>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</si>
  <si>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</si>
  <si>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</si>
  <si>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</si>
  <si>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</si>
  <si>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</si>
  <si>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</si>
  <si>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</si>
  <si>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</si>
  <si>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</si>
  <si>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</si>
  <si>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</si>
  <si>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</si>
  <si>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</si>
  <si>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</si>
  <si>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</si>
  <si>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</si>
  <si>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</si>
  <si>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</si>
  <si>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</si>
  <si>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</si>
  <si>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</si>
  <si>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</si>
  <si>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</si>
  <si>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</si>
  <si>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</si>
  <si>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</si>
  <si>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</si>
  <si>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</si>
  <si>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</si>
  <si>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</si>
  <si>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</si>
  <si>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</si>
  <si>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</si>
  <si>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</si>
  <si>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</si>
  <si>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</si>
  <si>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</si>
  <si>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</si>
  <si>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</si>
  <si>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</si>
  <si>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</si>
  <si>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</si>
  <si>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</si>
  <si>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</si>
  <si>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</si>
  <si>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</si>
  <si>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</si>
  <si>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</si>
  <si>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</si>
  <si>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</si>
  <si>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</si>
  <si>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</si>
  <si>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</si>
  <si>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</si>
  <si>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</si>
  <si>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</si>
  <si>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</si>
  <si>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</si>
  <si>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</si>
  <si>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</si>
  <si>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</si>
  <si>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</si>
  <si>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</si>
  <si>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</si>
  <si>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</si>
  <si>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</si>
  <si>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</si>
  <si>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</si>
  <si>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</si>
  <si>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</si>
  <si>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</si>
  <si>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</si>
  <si>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</si>
  <si>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</si>
  <si>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</si>
  <si>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</si>
  <si>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</si>
  <si>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</si>
  <si>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</si>
  <si>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</si>
  <si>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</si>
  <si>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</si>
  <si>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</si>
  <si>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</si>
  <si>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</si>
  <si>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</si>
  <si>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</si>
  <si>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</si>
  <si>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</si>
  <si>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</si>
  <si>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</si>
  <si>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</si>
  <si>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</si>
  <si>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</si>
  <si>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</si>
  <si>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</si>
  <si>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</si>
  <si>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</si>
  <si>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</si>
  <si>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</si>
  <si>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</si>
  <si>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</si>
  <si>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</si>
  <si>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</si>
  <si>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</si>
  <si>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</si>
  <si>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</si>
  <si>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</si>
  <si>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</si>
  <si>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</si>
  <si>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</si>
  <si>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</si>
  <si>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</si>
  <si>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</si>
  <si>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</si>
  <si>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</si>
  <si>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</si>
  <si>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</si>
  <si>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</si>
  <si>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</si>
  <si>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</si>
  <si>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</si>
  <si>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</si>
  <si>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</si>
  <si>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</si>
  <si>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</si>
  <si>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</si>
  <si>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</si>
  <si>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</si>
  <si>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</si>
  <si>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</si>
  <si>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</si>
  <si>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</si>
  <si>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</si>
  <si>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</si>
  <si>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</si>
  <si>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</si>
  <si>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</si>
  <si>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</si>
  <si>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</si>
  <si>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</si>
  <si>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</si>
  <si>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</si>
  <si>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</si>
  <si>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</si>
  <si>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</si>
  <si>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</si>
  <si>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</si>
  <si>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</si>
  <si>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</si>
  <si>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</si>
  <si>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</si>
  <si>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</si>
  <si>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</si>
  <si>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</si>
  <si>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</si>
  <si>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</si>
  <si>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</si>
  <si>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</si>
  <si>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</si>
  <si>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</si>
  <si>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</si>
  <si>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</si>
  <si>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</si>
  <si>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</si>
  <si>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</si>
  <si>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</si>
  <si>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</si>
  <si>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</si>
  <si>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</si>
  <si>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</si>
  <si>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</si>
  <si>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</si>
  <si>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</si>
  <si>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</si>
  <si>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</si>
  <si>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</si>
  <si>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</si>
  <si>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</si>
  <si>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</si>
  <si>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</si>
  <si>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</si>
  <si>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</si>
  <si>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</si>
  <si>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</si>
  <si>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</si>
  <si>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</si>
  <si>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</si>
  <si>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</si>
  <si>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</si>
  <si>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</si>
  <si>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</si>
  <si>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</si>
  <si>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</si>
  <si>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</si>
  <si>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</si>
  <si>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</si>
  <si>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</si>
  <si>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</si>
  <si>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</si>
  <si>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</si>
  <si>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</si>
  <si>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</si>
  <si>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</si>
  <si>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</si>
  <si>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</si>
  <si>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</si>
  <si>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</si>
  <si>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</si>
  <si>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</si>
  <si>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</si>
  <si>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</si>
  <si>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</si>
  <si>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</si>
  <si>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</si>
  <si>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</si>
  <si>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</si>
  <si>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</si>
  <si>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</si>
  <si>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</si>
  <si>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</si>
  <si>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</si>
  <si>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</si>
  <si>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</si>
  <si>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</si>
  <si>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</si>
  <si>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</si>
  <si>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</si>
  <si>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</si>
  <si>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</si>
  <si>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</si>
  <si>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</si>
  <si>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</si>
  <si>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</si>
  <si>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</si>
  <si>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</si>
  <si>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</si>
  <si>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</si>
  <si>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</si>
  <si>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</si>
  <si>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</si>
  <si>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</si>
  <si>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</si>
  <si>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</si>
  <si>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</si>
  <si>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</si>
  <si>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</si>
  <si>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</si>
  <si>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</si>
  <si>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</si>
  <si>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</si>
  <si>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</si>
  <si>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</si>
  <si>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</si>
  <si>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</si>
  <si>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</si>
  <si>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</si>
  <si>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</si>
  <si>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</si>
  <si>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</si>
  <si>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</si>
  <si>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</si>
  <si>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</si>
  <si>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</si>
  <si>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</si>
  <si>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</si>
  <si>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</si>
  <si>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</si>
  <si>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</si>
  <si>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</si>
  <si>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</si>
  <si>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</si>
  <si>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</si>
  <si>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</si>
  <si>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</si>
  <si>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</si>
  <si>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</si>
  <si>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</si>
  <si>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</si>
  <si>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</si>
  <si>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</si>
  <si>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</si>
  <si>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</si>
  <si>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</si>
  <si>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</si>
  <si>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</si>
  <si>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</si>
  <si>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</si>
  <si>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</si>
  <si>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</si>
  <si>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</si>
  <si>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</si>
  <si>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</si>
  <si>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</si>
  <si>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</si>
  <si>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</si>
  <si>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</si>
  <si>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</si>
  <si>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</si>
  <si>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</si>
  <si>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</si>
  <si>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</si>
  <si>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</si>
  <si>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</si>
  <si>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</si>
  <si>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</si>
  <si>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</si>
  <si>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</si>
  <si>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</si>
  <si>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</si>
  <si>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</si>
  <si>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</si>
  <si>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</si>
  <si>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</si>
  <si>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</si>
  <si>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</si>
  <si>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</si>
  <si>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</si>
  <si>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</si>
  <si>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</si>
  <si>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</si>
  <si>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</si>
  <si>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</si>
  <si>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</si>
  <si>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</si>
  <si>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</si>
  <si>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</si>
  <si>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</si>
  <si>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</si>
  <si>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</si>
  <si>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</si>
  <si>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</si>
  <si>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</si>
  <si>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</si>
  <si>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</si>
  <si>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</si>
  <si>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</si>
  <si>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</si>
  <si>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</si>
  <si>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</si>
  <si>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</si>
  <si>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</si>
  <si>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</si>
  <si>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</si>
  <si>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</si>
  <si>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</si>
  <si>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</si>
  <si>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</si>
  <si>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</si>
  <si>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</si>
  <si>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</si>
  <si>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</si>
  <si>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</si>
  <si>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</si>
  <si>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</si>
  <si>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</si>
  <si>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</si>
  <si>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</si>
  <si>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</si>
  <si>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</si>
  <si>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</si>
  <si>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</si>
  <si>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</si>
  <si>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</si>
  <si>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</si>
  <si>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</si>
  <si>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</si>
  <si>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</si>
  <si>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</si>
  <si>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</si>
  <si>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</si>
  <si>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</si>
  <si>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</si>
  <si>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</si>
  <si>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</si>
  <si>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</si>
  <si>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</si>
  <si>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</si>
  <si>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</si>
  <si>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</si>
  <si>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</si>
  <si>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</si>
  <si>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</si>
  <si>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</si>
  <si>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</si>
  <si>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</si>
  <si>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</si>
  <si>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</si>
  <si>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</si>
  <si>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</si>
  <si>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</si>
  <si>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</si>
  <si>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</si>
  <si>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</si>
  <si>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</si>
  <si>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</si>
  <si>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</si>
  <si>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</si>
  <si>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</si>
  <si>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</si>
  <si>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</si>
  <si>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</si>
  <si>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</si>
  <si>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</si>
  <si>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</si>
  <si>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</si>
  <si>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</si>
  <si>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</si>
  <si>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</si>
  <si>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</si>
  <si>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</si>
  <si>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</si>
  <si>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</si>
  <si>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</si>
  <si>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</si>
  <si>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</si>
  <si>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</si>
  <si>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</si>
  <si>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</si>
  <si>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</si>
  <si>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</si>
  <si>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</si>
  <si>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</si>
  <si>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</si>
  <si>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</si>
  <si>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</si>
  <si>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</si>
  <si>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</si>
  <si>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</si>
  <si>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</si>
  <si>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</si>
  <si>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</si>
  <si>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</si>
  <si>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</si>
  <si>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</si>
  <si>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</si>
  <si>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</si>
  <si>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</si>
  <si>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</si>
  <si>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</si>
  <si>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</si>
  <si>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</si>
  <si>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</si>
  <si>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</si>
  <si>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</si>
  <si>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</si>
  <si>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</si>
  <si>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</si>
  <si>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</si>
  <si>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</si>
  <si>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</si>
  <si>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</si>
  <si>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</si>
  <si>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</si>
  <si>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</si>
  <si>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</si>
  <si>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</si>
  <si>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</si>
  <si>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</si>
  <si>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</si>
  <si>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</si>
  <si>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</si>
  <si>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</si>
  <si>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</si>
  <si>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</si>
  <si>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</si>
  <si>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</si>
  <si>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</si>
  <si>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</si>
  <si>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</si>
  <si>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</si>
  <si>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</si>
  <si>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</si>
  <si>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</si>
  <si>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</si>
  <si>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</si>
  <si>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</si>
  <si>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</si>
  <si>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</si>
  <si>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</si>
  <si>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</si>
  <si>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</si>
  <si>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</si>
  <si>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</si>
  <si>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</si>
  <si>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</si>
  <si>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</si>
  <si>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</si>
  <si>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</si>
  <si>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</si>
  <si>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</si>
  <si>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</si>
  <si>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</si>
  <si>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</si>
  <si>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</si>
  <si>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</si>
  <si>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</si>
  <si>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</si>
  <si>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</si>
  <si>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</si>
  <si>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</si>
  <si>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</si>
  <si>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</si>
  <si>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</si>
  <si>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</si>
  <si>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</si>
  <si>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</si>
  <si>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</si>
  <si>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</si>
  <si>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</si>
  <si>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</si>
  <si>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</si>
  <si>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</si>
  <si>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</si>
  <si>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</si>
  <si>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</si>
  <si>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</si>
  <si>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</si>
  <si>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</si>
  <si>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</si>
  <si>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</si>
  <si>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</si>
  <si>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</si>
  <si>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</si>
  <si>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</si>
  <si>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</si>
  <si>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</si>
  <si>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</si>
  <si>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</si>
  <si>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</si>
  <si>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</si>
  <si>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</si>
  <si>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</si>
  <si>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</si>
  <si>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</si>
  <si>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</si>
  <si>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</si>
  <si>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</si>
  <si>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</si>
  <si>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</si>
  <si>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</si>
  <si>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</si>
  <si>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</si>
  <si>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</si>
  <si>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</si>
  <si>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</si>
  <si>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</si>
  <si>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</si>
  <si>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</si>
  <si>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</si>
  <si>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</si>
  <si>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</si>
  <si>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</si>
  <si>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</si>
  <si>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</si>
  <si>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</si>
  <si>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</si>
  <si>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</si>
  <si>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</si>
  <si>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</si>
  <si>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</si>
  <si>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</si>
  <si>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</si>
  <si>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</si>
  <si>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</si>
  <si>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</si>
  <si>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</si>
  <si>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</si>
  <si>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</si>
  <si>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</si>
  <si>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</si>
  <si>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</si>
  <si>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</si>
  <si>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</si>
  <si>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</si>
  <si>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</si>
  <si>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</si>
  <si>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</si>
  <si>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</si>
  <si>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</si>
  <si>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</si>
  <si>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</si>
  <si>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</si>
  <si>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</si>
  <si>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</si>
  <si>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</si>
  <si>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</si>
  <si>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</si>
  <si>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</si>
  <si>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</si>
  <si>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</si>
  <si>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</si>
  <si>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</si>
  <si>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</si>
  <si>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</si>
  <si>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</si>
  <si>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</si>
  <si>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</si>
  <si>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</si>
  <si>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</si>
  <si>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</si>
  <si>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</si>
  <si>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</si>
  <si>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</si>
  <si>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</si>
  <si>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</si>
  <si>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</si>
  <si>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</si>
  <si>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</si>
  <si>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</si>
  <si>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</si>
  <si>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</si>
  <si>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</si>
  <si>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</si>
  <si>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</si>
  <si>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</si>
  <si>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</si>
  <si>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</si>
  <si>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</si>
  <si>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</si>
  <si>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</si>
  <si>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</si>
  <si>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</si>
  <si>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</si>
  <si>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</si>
  <si>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</si>
  <si>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</si>
  <si>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</si>
  <si>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</si>
  <si>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</si>
  <si>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</si>
  <si>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</si>
  <si>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</si>
  <si>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</si>
  <si>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</si>
  <si>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</si>
  <si>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</si>
  <si>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</si>
  <si>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</si>
  <si>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</si>
  <si>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</si>
  <si>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</si>
  <si>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</si>
  <si>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</si>
  <si>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</si>
  <si>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</si>
  <si>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</si>
  <si>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</si>
  <si>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</si>
  <si>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</si>
  <si>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</si>
  <si>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</si>
  <si>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</si>
  <si>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</si>
  <si>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</si>
  <si>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</si>
  <si>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</si>
  <si>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</si>
  <si>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</si>
  <si>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</si>
  <si>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</si>
  <si>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</si>
  <si>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</si>
  <si>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</si>
  <si>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</si>
  <si>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</si>
  <si>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</si>
  <si>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</si>
  <si>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</si>
  <si>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</si>
  <si>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</si>
  <si>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</si>
  <si>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</si>
  <si>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</si>
  <si>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</si>
  <si>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</si>
  <si>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</si>
  <si>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</si>
  <si>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</si>
  <si>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</si>
  <si>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</si>
  <si>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</si>
  <si>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</si>
  <si>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</si>
  <si>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</si>
  <si>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</si>
  <si>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</si>
  <si>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</si>
  <si>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</si>
  <si>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</si>
  <si>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</si>
  <si>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</si>
  <si>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</si>
  <si>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</si>
  <si>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</si>
  <si>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</si>
  <si>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</si>
  <si>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</si>
  <si>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</si>
  <si>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</si>
  <si>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</si>
  <si>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</si>
  <si>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</si>
  <si>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</si>
  <si>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</si>
  <si>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</si>
  <si>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</si>
  <si>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</si>
  <si>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</si>
  <si>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</si>
  <si>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</si>
  <si>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</si>
  <si>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</si>
  <si>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</si>
  <si>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</si>
  <si>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</si>
  <si>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</si>
  <si>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</si>
  <si>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</si>
  <si>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</si>
  <si>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</si>
  <si>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</si>
  <si>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</si>
  <si>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</si>
  <si>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</si>
  <si>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</si>
  <si>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</si>
  <si>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</si>
  <si>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</si>
  <si>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</si>
  <si>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</si>
  <si>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</si>
  <si>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</si>
  <si>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</si>
  <si>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</si>
  <si>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</si>
  <si>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</si>
  <si>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</si>
  <si>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</si>
  <si>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</si>
  <si>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</si>
  <si>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</si>
  <si>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</si>
  <si>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</si>
  <si>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</si>
  <si>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</si>
  <si>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</si>
  <si>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</si>
  <si>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</si>
  <si>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</si>
  <si>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</si>
  <si>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</si>
  <si>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</si>
  <si>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</si>
  <si>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</si>
  <si>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</si>
  <si>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</si>
  <si>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</si>
  <si>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</si>
  <si>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</si>
  <si>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</si>
  <si>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</si>
  <si>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</si>
  <si>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</si>
  <si>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</si>
  <si>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</si>
  <si>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</si>
  <si>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</si>
  <si>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</si>
  <si>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</si>
  <si>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</si>
  <si>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</si>
  <si>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</si>
  <si>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</si>
  <si>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</si>
  <si>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</si>
  <si>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</si>
  <si>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</si>
  <si>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</si>
  <si>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</si>
  <si>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</si>
  <si>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</si>
  <si>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</si>
  <si>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</si>
  <si>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</si>
  <si>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</si>
  <si>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</si>
  <si>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</si>
  <si>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</si>
  <si>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</si>
  <si>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</si>
  <si>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</si>
  <si>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</si>
  <si>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</si>
  <si>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</si>
  <si>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</si>
  <si>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</si>
  <si>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</si>
  <si>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</si>
  <si>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</si>
  <si>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</si>
  <si>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</si>
  <si>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</si>
  <si>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</si>
  <si>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</si>
  <si>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</si>
  <si>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</si>
  <si>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</si>
  <si>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</si>
  <si>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</si>
  <si>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</si>
  <si>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</si>
  <si>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</si>
  <si>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</si>
  <si>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</si>
  <si>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</si>
  <si>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</si>
  <si>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</si>
  <si>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</si>
  <si>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</si>
  <si>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</si>
  <si>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</si>
  <si>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</si>
  <si>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</si>
  <si>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</si>
  <si>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</si>
  <si>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</si>
  <si>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</si>
  <si>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</si>
  <si>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</si>
  <si>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</si>
  <si>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</si>
  <si>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</si>
  <si>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</si>
  <si>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</si>
  <si>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</si>
  <si>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</si>
  <si>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</si>
  <si>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</si>
  <si>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</si>
  <si>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</si>
  <si>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</si>
  <si>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</si>
  <si>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</si>
  <si>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</si>
  <si>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</si>
  <si>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</si>
  <si>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</si>
  <si>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</si>
  <si>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</si>
  <si>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</si>
  <si>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</si>
  <si>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</si>
  <si>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</si>
  <si>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</si>
  <si>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</si>
  <si>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</si>
  <si>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</si>
  <si>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</si>
  <si>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</si>
  <si>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</si>
  <si>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</si>
  <si>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</si>
  <si>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</si>
  <si>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</si>
  <si>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</si>
  <si>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</si>
  <si>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</si>
  <si>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</si>
  <si>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</si>
  <si>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</si>
  <si>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</si>
  <si>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</si>
  <si>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</si>
  <si>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</si>
  <si>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</si>
  <si>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</si>
  <si>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</si>
  <si>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</si>
  <si>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</si>
  <si>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</si>
  <si>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</si>
  <si>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</si>
  <si>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</si>
  <si>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</si>
  <si>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</si>
  <si>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</si>
  <si>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</si>
  <si>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</si>
  <si>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</si>
  <si>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</si>
  <si>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</si>
  <si>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</si>
  <si>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</si>
  <si>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</si>
  <si>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</si>
  <si>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</si>
  <si>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</si>
  <si>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</si>
  <si>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</si>
  <si>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</si>
  <si>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</si>
  <si>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</si>
  <si>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</si>
  <si>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</si>
  <si>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</si>
  <si>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</si>
  <si>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</si>
  <si>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</si>
  <si>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</si>
  <si>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</si>
  <si>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</si>
  <si>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</si>
  <si>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</si>
  <si>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</si>
  <si>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</si>
  <si>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</si>
  <si>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</si>
  <si>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</si>
  <si>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</si>
  <si>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</si>
  <si>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</si>
  <si>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</si>
  <si>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</si>
  <si>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</si>
  <si>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</si>
  <si>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</si>
  <si>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</si>
  <si>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</si>
  <si>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</si>
  <si>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</si>
  <si>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</si>
  <si>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</si>
  <si>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</si>
  <si>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</si>
  <si>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</si>
  <si>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</si>
  <si>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</si>
  <si>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</si>
  <si>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</si>
  <si>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</si>
  <si>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</si>
  <si>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</si>
  <si>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</si>
  <si>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</si>
  <si>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</si>
  <si>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</si>
  <si>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</si>
  <si>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</si>
  <si>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</si>
  <si>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</si>
  <si>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</si>
  <si>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</si>
  <si>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</si>
  <si>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</si>
  <si>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</si>
  <si>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</si>
  <si>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</si>
  <si>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</si>
  <si>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</si>
  <si>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</si>
  <si>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</si>
  <si>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</si>
  <si>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</si>
  <si>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</si>
  <si>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</si>
  <si>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</si>
  <si>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</si>
  <si>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</si>
  <si>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</si>
  <si>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</si>
  <si>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</si>
  <si>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</si>
  <si>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</si>
  <si>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</si>
  <si>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</si>
  <si>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</si>
  <si>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</si>
  <si>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</si>
  <si>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</si>
  <si>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</si>
  <si>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</si>
  <si>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</si>
  <si>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</si>
  <si>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</si>
  <si>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</si>
  <si>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</si>
  <si>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</si>
  <si>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</si>
  <si>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</si>
  <si>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</si>
  <si>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</si>
  <si>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</si>
  <si>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</si>
  <si>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</si>
  <si>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</si>
  <si>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</si>
  <si>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</si>
  <si>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</si>
  <si>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</si>
  <si>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</si>
  <si>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</si>
  <si>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</si>
  <si>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</si>
  <si>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</si>
  <si>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</si>
  <si>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</si>
  <si>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</si>
  <si>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</si>
  <si>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</si>
  <si>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</si>
  <si>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</si>
  <si>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</si>
  <si>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</si>
  <si>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</si>
  <si>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</si>
  <si>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</si>
  <si>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</si>
  <si>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</si>
  <si>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</si>
  <si>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</si>
  <si>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</si>
  <si>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</si>
  <si>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</si>
  <si>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</si>
  <si>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</si>
  <si>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</si>
  <si>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</si>
  <si>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</si>
  <si>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</si>
  <si>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</si>
  <si>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</si>
  <si>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</si>
  <si>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</si>
  <si>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</si>
  <si>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</si>
  <si>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</si>
  <si>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</si>
  <si>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</si>
  <si>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</si>
  <si>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</si>
  <si>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</si>
  <si>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</si>
  <si>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</si>
  <si>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</si>
  <si>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</si>
  <si>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</si>
  <si>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</si>
  <si>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</si>
  <si>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</si>
  <si>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</si>
  <si>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</si>
  <si>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</si>
  <si>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</si>
  <si>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</si>
  <si>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</si>
  <si>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</si>
  <si>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</si>
  <si>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</si>
  <si>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</si>
  <si>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</si>
  <si>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</si>
  <si>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</si>
  <si>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</si>
  <si>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</si>
  <si>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</si>
  <si>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</si>
  <si>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</si>
  <si>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</si>
  <si>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</si>
  <si>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</si>
  <si>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</si>
  <si>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</si>
  <si>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</si>
  <si>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</si>
  <si>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</si>
  <si>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</si>
  <si>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</si>
  <si>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</si>
  <si>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</si>
  <si>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</si>
  <si>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</si>
  <si>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</si>
  <si>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</si>
  <si>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</si>
  <si>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</si>
  <si>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</si>
  <si>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</si>
  <si>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</si>
  <si>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</si>
  <si>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</si>
  <si>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</si>
  <si>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</si>
  <si>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</si>
  <si>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</si>
  <si>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</si>
  <si>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</si>
  <si>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</si>
  <si>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</si>
  <si>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</si>
  <si>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</si>
  <si>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</si>
  <si>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</si>
  <si>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</si>
  <si>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</si>
  <si>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</si>
  <si>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</si>
  <si>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</si>
  <si>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</si>
  <si>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</si>
  <si>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</si>
  <si>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</si>
  <si>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</si>
  <si>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</si>
  <si>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</si>
  <si>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</si>
  <si>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</si>
  <si>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</si>
  <si>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</si>
  <si>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</si>
  <si>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</si>
  <si>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</si>
  <si>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</si>
  <si>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</si>
  <si>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</si>
  <si>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</si>
  <si>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</si>
  <si>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</si>
  <si>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</si>
  <si>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</si>
  <si>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</si>
  <si>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</si>
  <si>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</si>
  <si>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</si>
  <si>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</si>
  <si>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</si>
  <si>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</si>
  <si>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</si>
  <si>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</si>
  <si>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</si>
  <si>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</si>
  <si>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</si>
  <si>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</si>
  <si>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</si>
  <si>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</si>
  <si>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</si>
  <si>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</si>
  <si>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</si>
  <si>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</si>
  <si>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</si>
  <si>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</si>
  <si>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</si>
  <si>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</si>
  <si>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</si>
  <si>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</si>
  <si>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</si>
  <si>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</si>
  <si>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</si>
  <si>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</si>
  <si>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</si>
  <si>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</si>
  <si>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</si>
  <si>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</si>
  <si>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</si>
  <si>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</si>
  <si>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</si>
  <si>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</si>
  <si>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</si>
  <si>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</si>
  <si>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</si>
  <si>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</si>
  <si>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</si>
  <si>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</si>
  <si>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</si>
  <si>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</si>
  <si>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</si>
  <si>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</si>
  <si>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</si>
  <si>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</si>
  <si>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</si>
  <si>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</si>
  <si>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</si>
  <si>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</si>
  <si>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</si>
  <si>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</si>
  <si>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</si>
  <si>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</si>
  <si>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</si>
  <si>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</si>
  <si>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</si>
  <si>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</si>
  <si>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</si>
  <si>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</si>
  <si>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</si>
  <si>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</si>
  <si>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</si>
  <si>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</si>
  <si>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</si>
  <si>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</si>
  <si>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</si>
  <si>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</si>
  <si>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</si>
  <si>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</si>
  <si>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</si>
  <si>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</si>
  <si>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</si>
  <si>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</si>
  <si>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</si>
  <si>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</si>
  <si>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</si>
  <si>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</si>
  <si>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</si>
  <si>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</si>
  <si>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</si>
  <si>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</si>
  <si>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</si>
  <si>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</si>
  <si>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</si>
  <si>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</si>
  <si>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</si>
  <si>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</si>
  <si>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</si>
  <si>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</si>
  <si>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</si>
  <si>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</si>
  <si>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</si>
  <si>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</si>
  <si>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</si>
  <si>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</si>
  <si>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</si>
  <si>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</si>
  <si>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</si>
  <si>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</si>
  <si>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</si>
  <si>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</si>
  <si>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</si>
  <si>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</si>
  <si>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</si>
  <si>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</si>
  <si>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</si>
  <si>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</si>
  <si>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</si>
  <si>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</si>
  <si>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</si>
  <si>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</si>
  <si>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</si>
  <si>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</si>
  <si>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</si>
  <si>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</si>
  <si>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</si>
  <si>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</si>
  <si>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</si>
  <si>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</si>
  <si>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</si>
  <si>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</si>
  <si>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</si>
  <si>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</si>
  <si>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</si>
  <si>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</si>
  <si>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</si>
  <si>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</si>
  <si>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</si>
  <si>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</si>
  <si>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</si>
  <si>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</si>
  <si>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</si>
  <si>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</si>
  <si>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</si>
  <si>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</si>
  <si>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</si>
  <si>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</si>
  <si>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</si>
  <si>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</si>
  <si>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</si>
  <si>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</si>
  <si>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</si>
  <si>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</si>
  <si>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</si>
  <si>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</si>
  <si>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</si>
  <si>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</si>
  <si>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</si>
  <si>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</si>
  <si>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</si>
  <si>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</si>
  <si>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</si>
  <si>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</si>
  <si>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</si>
  <si>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</si>
  <si>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</si>
  <si>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</si>
  <si>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</si>
  <si>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</si>
  <si>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</si>
  <si>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</si>
  <si>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</si>
  <si>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</si>
  <si>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</si>
  <si>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</si>
  <si>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</si>
  <si>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</si>
  <si>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</si>
  <si>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</si>
  <si>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</si>
  <si>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</si>
  <si>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</si>
  <si>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</si>
  <si>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</si>
  <si>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</si>
  <si>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</si>
  <si>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</si>
  <si>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</si>
  <si>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</si>
  <si>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</si>
  <si>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</si>
  <si>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</si>
  <si>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</si>
  <si>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</si>
  <si>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</si>
  <si>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</si>
  <si>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</si>
  <si>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</si>
  <si>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</si>
  <si>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</si>
  <si>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</si>
  <si>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</si>
  <si>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</si>
  <si>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</si>
  <si>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</si>
  <si>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</si>
  <si>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</si>
  <si>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</si>
  <si>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</si>
  <si>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</si>
  <si>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</si>
  <si>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</si>
  <si>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</si>
  <si>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</si>
  <si>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</si>
  <si>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</si>
  <si>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</si>
  <si>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</si>
  <si>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</si>
  <si>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</si>
  <si>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</si>
  <si>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</si>
  <si>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</si>
  <si>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</si>
  <si>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</si>
  <si>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</si>
  <si>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</si>
  <si>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</si>
  <si>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</si>
  <si>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</si>
  <si>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</si>
  <si>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</si>
  <si>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</si>
  <si>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</si>
  <si>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</si>
  <si>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</si>
  <si>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</si>
  <si>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</si>
  <si>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</si>
  <si>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</si>
  <si>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</si>
  <si>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</si>
  <si>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</si>
  <si>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</si>
  <si>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</si>
  <si>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</si>
  <si>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</si>
  <si>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</si>
  <si>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</si>
  <si>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</si>
  <si>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</si>
  <si>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</si>
  <si>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</si>
  <si>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</si>
  <si>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</si>
  <si>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</si>
  <si>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</si>
  <si>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</si>
  <si>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</si>
  <si>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</si>
  <si>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</si>
  <si>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</si>
  <si>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</si>
  <si>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</si>
  <si>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</si>
  <si>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</si>
  <si>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</si>
  <si>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</si>
  <si>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</si>
  <si>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</si>
  <si>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</si>
  <si>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</si>
  <si>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</si>
  <si>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</si>
  <si>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</si>
  <si>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</si>
  <si>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</si>
  <si>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</si>
  <si>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</si>
  <si>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</si>
  <si>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</si>
  <si>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</si>
  <si>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</si>
  <si>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</si>
  <si>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</si>
  <si>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</si>
  <si>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</si>
  <si>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</si>
  <si>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</si>
  <si>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</si>
  <si>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</si>
  <si>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</si>
  <si>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</si>
  <si>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</si>
  <si>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</si>
  <si>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</si>
  <si>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</si>
  <si>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</si>
  <si>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</si>
  <si>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</si>
  <si>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</si>
  <si>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</si>
  <si>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</si>
  <si>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</si>
  <si>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</si>
  <si>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</si>
  <si>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</si>
  <si>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</si>
  <si>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</si>
  <si>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</si>
  <si>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</si>
  <si>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</si>
  <si>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</si>
  <si>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</si>
  <si>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</si>
  <si>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</si>
  <si>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</si>
  <si>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</si>
  <si>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</si>
  <si>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</si>
  <si>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</si>
  <si>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</si>
  <si>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</si>
  <si>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</si>
  <si>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</si>
  <si>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</si>
  <si>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</si>
  <si>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</si>
  <si>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</si>
  <si>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</si>
  <si>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</si>
  <si>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</si>
  <si>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</si>
  <si>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</si>
  <si>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</si>
  <si>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</si>
  <si>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</si>
  <si>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</si>
  <si>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</si>
  <si>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</si>
  <si>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</si>
  <si>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</si>
  <si>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</si>
  <si>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</si>
  <si>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</si>
  <si>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</si>
  <si>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</si>
  <si>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</si>
  <si>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</si>
  <si>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</si>
  <si>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</si>
  <si>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</si>
  <si>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</si>
  <si>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</si>
  <si>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</si>
  <si>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</si>
  <si>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</si>
  <si>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</si>
  <si>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</si>
  <si>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</si>
  <si>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</si>
  <si>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</si>
  <si>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</si>
  <si>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</si>
  <si>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</si>
  <si>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</si>
  <si>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</si>
  <si>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</si>
  <si>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</si>
  <si>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</si>
  <si>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</si>
  <si>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</si>
  <si>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</si>
  <si>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</si>
  <si>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</si>
  <si>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</si>
  <si>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</si>
  <si>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</si>
  <si>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</si>
  <si>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</si>
  <si>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</si>
  <si>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</si>
  <si>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</si>
  <si>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</si>
  <si>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</si>
  <si>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</si>
  <si>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</si>
  <si>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</si>
  <si>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</si>
  <si>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</si>
  <si>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</si>
  <si>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</si>
  <si>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</si>
  <si>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</si>
  <si>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</si>
  <si>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</si>
  <si>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</si>
  <si>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</si>
  <si>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</si>
  <si>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</si>
  <si>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</si>
  <si>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</si>
  <si>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</si>
  <si>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</si>
  <si>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</si>
  <si>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</si>
  <si>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</si>
  <si>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</si>
  <si>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</si>
  <si>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</si>
  <si>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</si>
  <si>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</si>
  <si>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</si>
  <si>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</si>
  <si>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</si>
  <si>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</si>
  <si>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</si>
  <si>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</si>
  <si>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</si>
  <si>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</si>
  <si>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</si>
  <si>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</si>
  <si>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</si>
  <si>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</si>
  <si>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</si>
  <si>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</si>
  <si>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</si>
  <si>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</si>
  <si>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</si>
  <si>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</si>
  <si>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</si>
  <si>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</si>
  <si>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</si>
  <si>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</si>
  <si>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</si>
  <si>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</si>
  <si>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</si>
  <si>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</si>
  <si>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</si>
  <si>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</si>
  <si>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</si>
  <si>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</si>
  <si>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</si>
  <si>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</si>
  <si>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</si>
  <si>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</si>
  <si>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</si>
  <si>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</si>
  <si>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</si>
  <si>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</si>
  <si>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</si>
  <si>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</si>
  <si>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</si>
  <si>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</si>
  <si>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</si>
  <si>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</si>
  <si>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</si>
  <si>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</si>
  <si>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</si>
  <si>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</si>
  <si>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</si>
  <si>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</si>
  <si>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</si>
  <si>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</si>
  <si>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</si>
  <si>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</si>
  <si>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</si>
  <si>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</si>
  <si>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</si>
  <si>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</si>
  <si>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</si>
  <si>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</si>
  <si>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</si>
  <si>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</si>
  <si>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</si>
  <si>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</si>
  <si>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</si>
  <si>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</si>
  <si>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</si>
  <si>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</si>
  <si>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</si>
  <si>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</si>
  <si>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</si>
  <si>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</si>
  <si>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</si>
  <si>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</si>
  <si>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</si>
  <si>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</si>
  <si>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</si>
  <si>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</si>
  <si>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</si>
  <si>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</si>
  <si>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</si>
  <si>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</si>
  <si>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</si>
  <si>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</si>
  <si>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</si>
  <si>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</si>
  <si>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</si>
  <si>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</si>
  <si>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</si>
  <si>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</si>
  <si>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</si>
  <si>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</si>
  <si>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</si>
  <si>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</si>
  <si>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</si>
  <si>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</si>
  <si>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</si>
  <si>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</si>
  <si>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</si>
  <si>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</si>
  <si>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</si>
  <si>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</si>
  <si>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</si>
  <si>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</si>
  <si>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</si>
  <si>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</si>
  <si>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</si>
  <si>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</si>
  <si>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</si>
  <si>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</si>
  <si>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</si>
  <si>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</si>
  <si>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</si>
  <si>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</si>
  <si>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</si>
  <si>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</si>
  <si>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</si>
  <si>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</si>
  <si>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</si>
  <si>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</si>
  <si>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</si>
  <si>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</si>
  <si>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</si>
  <si>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</si>
  <si>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</si>
  <si>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</si>
  <si>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</si>
  <si>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</si>
  <si>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</si>
  <si>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</si>
  <si>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</si>
  <si>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</si>
  <si>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</si>
  <si>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</si>
  <si>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</si>
  <si>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</si>
  <si>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</si>
  <si>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</si>
  <si>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</si>
  <si>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</si>
  <si>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</si>
  <si>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</si>
  <si>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</si>
  <si>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</si>
  <si>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</si>
  <si>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</si>
  <si>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</si>
  <si>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</si>
  <si>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</si>
  <si>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</si>
  <si>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</si>
  <si>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</si>
  <si>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</si>
  <si>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</si>
  <si>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</si>
  <si>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</si>
  <si>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</si>
  <si>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</si>
  <si>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</si>
  <si>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</si>
  <si>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</si>
  <si>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</si>
  <si>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</si>
  <si>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</si>
  <si>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</si>
  <si>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</si>
  <si>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</si>
  <si>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</si>
  <si>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</si>
  <si>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</si>
  <si>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</si>
  <si>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</si>
  <si>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</si>
  <si>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</si>
  <si>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</si>
  <si>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</si>
  <si>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</si>
  <si>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</si>
  <si>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</si>
  <si>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</si>
  <si>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</si>
  <si>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</si>
  <si>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</si>
  <si>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</si>
  <si>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</si>
  <si>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</si>
  <si>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</si>
  <si>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</si>
  <si>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</si>
  <si>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</si>
  <si>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</si>
  <si>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</si>
  <si>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</si>
  <si>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</si>
  <si>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</si>
  <si>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</si>
  <si>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</si>
  <si>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</si>
  <si>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</si>
  <si>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</si>
  <si>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</si>
  <si>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</si>
  <si>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</si>
  <si>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</si>
  <si>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</si>
  <si>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</si>
  <si>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</si>
  <si>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</si>
  <si>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</si>
  <si>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</si>
  <si>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</si>
  <si>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</si>
  <si>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</si>
  <si>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</si>
  <si>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</si>
  <si>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</si>
  <si>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</si>
  <si>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</si>
  <si>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</si>
  <si>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</si>
  <si>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</si>
  <si>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</si>
  <si>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</si>
  <si>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</si>
  <si>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</si>
  <si>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</si>
  <si>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</si>
  <si>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</si>
  <si>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</si>
  <si>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</si>
  <si>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</si>
  <si>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</si>
  <si>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</si>
  <si>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</si>
  <si>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</si>
  <si>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</si>
  <si>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</si>
  <si>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</si>
  <si>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</si>
  <si>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</si>
  <si>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</si>
  <si>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</si>
  <si>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</si>
  <si>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</si>
  <si>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</si>
  <si>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</si>
  <si>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</si>
  <si>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</si>
  <si>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</si>
  <si>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</si>
  <si>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</si>
  <si>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</si>
  <si>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</si>
  <si>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</si>
  <si>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</si>
  <si>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</si>
  <si>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</si>
  <si>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</si>
  <si>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</si>
  <si>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</si>
  <si>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</si>
  <si>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</si>
  <si>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</si>
  <si>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</si>
  <si>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</si>
  <si>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</si>
  <si>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</si>
  <si>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</si>
  <si>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</si>
  <si>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</si>
  <si>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</si>
  <si>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</si>
  <si>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</si>
  <si>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</si>
  <si>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</si>
  <si>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</si>
  <si>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</si>
  <si>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</si>
  <si>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</si>
  <si>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</si>
  <si>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</si>
  <si>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</si>
  <si>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</si>
  <si>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</si>
  <si>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</si>
  <si>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</si>
  <si>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</si>
  <si>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</si>
  <si>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</si>
  <si>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</si>
  <si>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</si>
  <si>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</si>
  <si>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</si>
  <si>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</si>
  <si>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</si>
  <si>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</si>
  <si>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</si>
  <si>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</si>
  <si>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</si>
  <si>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</si>
  <si>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</si>
  <si>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</si>
  <si>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</si>
  <si>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</si>
  <si>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</si>
  <si>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</si>
  <si>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</si>
  <si>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</si>
  <si>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</si>
  <si>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</si>
  <si>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</si>
  <si>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</si>
  <si>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</si>
  <si>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</si>
  <si>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</si>
  <si>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</si>
  <si>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</si>
  <si>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</si>
  <si>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</si>
  <si>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</si>
  <si>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</si>
  <si>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</si>
  <si>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</si>
  <si>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</si>
  <si>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</si>
  <si>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</si>
  <si>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</si>
  <si>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</si>
  <si>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</si>
  <si>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</si>
  <si>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</si>
  <si>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</si>
  <si>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</si>
  <si>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</si>
  <si>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</si>
  <si>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</si>
  <si>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</si>
  <si>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</si>
  <si>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</si>
  <si>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</si>
  <si>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</si>
  <si>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</si>
  <si>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</si>
  <si>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</si>
  <si>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</si>
  <si>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</si>
  <si>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</si>
  <si>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</si>
  <si>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</si>
  <si>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</si>
  <si>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</si>
  <si>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</si>
  <si>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</si>
  <si>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</si>
  <si>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</si>
  <si>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</si>
  <si>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</si>
  <si>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</si>
  <si>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</si>
  <si>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</si>
  <si>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</si>
  <si>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</si>
  <si>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</si>
  <si>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</si>
  <si>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</si>
  <si>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</si>
  <si>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</si>
  <si>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</si>
  <si>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</si>
  <si>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</si>
  <si>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</si>
  <si>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</si>
  <si>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</si>
  <si>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</si>
  <si>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</si>
  <si>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</si>
  <si>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</si>
  <si>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</si>
  <si>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</si>
  <si>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</si>
  <si>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</si>
  <si>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</si>
  <si>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</si>
  <si>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</si>
  <si>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</si>
  <si>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</si>
  <si>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</si>
  <si>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</si>
  <si>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</si>
  <si>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</si>
  <si>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</si>
  <si>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</si>
  <si>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</si>
  <si>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</si>
  <si>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</si>
  <si>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</si>
  <si>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</si>
  <si>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</si>
  <si>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</si>
  <si>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</si>
  <si>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</si>
  <si>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</si>
  <si>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</si>
  <si>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</si>
  <si>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</si>
  <si>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</si>
  <si>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</si>
  <si>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</si>
  <si>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</si>
  <si>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</si>
  <si>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</si>
  <si>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</si>
  <si>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</si>
  <si>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</si>
  <si>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</si>
  <si>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</si>
  <si>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</si>
  <si>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</si>
  <si>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</si>
  <si>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</si>
  <si>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</si>
  <si>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</si>
  <si>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</si>
  <si>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</si>
  <si>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</si>
  <si>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</si>
  <si>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</si>
  <si>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</si>
  <si>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</si>
  <si>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</si>
  <si>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</si>
  <si>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</si>
  <si>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</si>
  <si>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</si>
  <si>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</si>
  <si>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</si>
  <si>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</si>
  <si>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</si>
  <si>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</si>
  <si>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</si>
  <si>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</si>
  <si>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</si>
  <si>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</si>
  <si>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</si>
  <si>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</si>
  <si>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</si>
  <si>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</si>
  <si>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</si>
  <si>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</si>
  <si>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</si>
  <si>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</si>
  <si>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</si>
  <si>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</si>
  <si>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</si>
  <si>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</si>
  <si>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</si>
  <si>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</si>
  <si>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</si>
  <si>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</si>
  <si>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</si>
  <si>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</si>
  <si>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</si>
  <si>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</si>
  <si>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</si>
  <si>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</si>
  <si>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</si>
  <si>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</si>
  <si>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</si>
  <si>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</si>
  <si>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</si>
  <si>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</si>
  <si>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</si>
  <si>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</si>
  <si>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</si>
  <si>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</si>
  <si>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</si>
  <si>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</si>
  <si>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</si>
  <si>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</si>
  <si>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</si>
  <si>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</si>
  <si>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</si>
  <si>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</si>
  <si>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</si>
  <si>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</si>
  <si>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</si>
  <si>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</si>
  <si>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</si>
  <si>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</si>
  <si>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</si>
  <si>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</si>
  <si>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</si>
  <si>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</si>
  <si>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</si>
  <si>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</si>
  <si>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</si>
  <si>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</si>
  <si>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</si>
  <si>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</si>
  <si>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</si>
  <si>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</si>
  <si>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</si>
  <si>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</si>
  <si>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</si>
  <si>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</si>
  <si>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</si>
  <si>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</si>
  <si>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</si>
  <si>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</si>
  <si>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</si>
  <si>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</si>
  <si>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</si>
  <si>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</si>
  <si>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</si>
  <si>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</si>
  <si>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</si>
  <si>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</si>
  <si>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</si>
  <si>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</si>
  <si>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</si>
  <si>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</si>
  <si>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</si>
  <si>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</si>
  <si>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</si>
  <si>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</si>
  <si>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</si>
  <si>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</si>
  <si>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</si>
  <si>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</si>
  <si>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</si>
  <si>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</si>
  <si>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</si>
  <si>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</si>
  <si>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</si>
  <si>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</si>
  <si>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</si>
  <si>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</si>
  <si>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</si>
  <si>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</si>
  <si>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</si>
  <si>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</si>
  <si>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</si>
  <si>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</si>
  <si>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</si>
  <si>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</si>
  <si>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</si>
  <si>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</si>
  <si>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</si>
  <si>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</si>
  <si>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</si>
  <si>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</si>
  <si>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</si>
  <si>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</si>
  <si>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</si>
  <si>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</si>
  <si>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</si>
  <si>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</si>
  <si>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</si>
  <si>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</si>
  <si>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</si>
  <si>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</si>
  <si>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</si>
  <si>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</si>
  <si>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</si>
  <si>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</si>
  <si>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</si>
  <si>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</si>
  <si>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</si>
  <si>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</si>
  <si>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</si>
  <si>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</si>
  <si>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</si>
  <si>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</si>
  <si>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</si>
  <si>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</si>
  <si>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</si>
  <si>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</si>
  <si>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</si>
  <si>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</si>
  <si>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</si>
  <si>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</si>
  <si>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</si>
  <si>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</si>
  <si>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</si>
  <si>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</si>
  <si>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</si>
  <si>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</si>
  <si>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</si>
  <si>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</si>
  <si>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</si>
  <si>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</si>
  <si>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</si>
  <si>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</si>
  <si>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</si>
  <si>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</si>
  <si>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</si>
  <si>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</si>
  <si>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</si>
  <si>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</si>
  <si>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</si>
  <si>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</si>
  <si>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</si>
  <si>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</si>
  <si>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</si>
  <si>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</si>
  <si>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</si>
  <si>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</si>
  <si>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</si>
  <si>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</si>
  <si>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</si>
  <si>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</si>
  <si>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</si>
  <si>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</si>
  <si>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</si>
  <si>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</si>
  <si>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</si>
  <si>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</si>
  <si>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</si>
  <si>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</si>
  <si>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</si>
  <si>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</si>
  <si>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</si>
  <si>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</si>
  <si>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</si>
  <si>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</si>
  <si>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</si>
  <si>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</si>
  <si>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</si>
  <si>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</si>
  <si>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</si>
  <si>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</si>
  <si>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</si>
  <si>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</si>
  <si>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</si>
  <si>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</si>
  <si>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</si>
  <si>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</si>
  <si>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</si>
  <si>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</si>
  <si>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</si>
  <si>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</si>
  <si>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</si>
  <si>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</si>
  <si>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</si>
  <si>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</si>
  <si>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</si>
  <si>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</si>
  <si>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</si>
  <si>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</si>
  <si>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</si>
  <si>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</si>
  <si>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</si>
  <si>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</si>
  <si>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</si>
  <si>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</si>
  <si>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</si>
  <si>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</si>
  <si>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</si>
  <si>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</si>
  <si>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</si>
  <si>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</si>
  <si>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</si>
  <si>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</si>
  <si>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</si>
  <si>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</si>
  <si>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</si>
  <si>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</si>
  <si>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</si>
  <si>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</si>
  <si>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</si>
  <si>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</si>
  <si>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</si>
  <si>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</si>
  <si>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</si>
  <si>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</si>
  <si>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</si>
  <si>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</si>
  <si>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</si>
  <si>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</si>
  <si>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</si>
  <si>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</si>
  <si>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</si>
  <si>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</si>
  <si>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</si>
  <si>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</si>
  <si>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</si>
  <si>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</si>
  <si>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</si>
  <si>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</si>
  <si>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</si>
  <si>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</si>
  <si>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</si>
  <si>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</si>
  <si>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</si>
  <si>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</si>
  <si>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</si>
  <si>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</si>
  <si>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</si>
  <si>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</si>
  <si>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</si>
  <si>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</si>
  <si>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</si>
  <si>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</si>
  <si>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</si>
  <si>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</si>
  <si>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</si>
  <si>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</si>
  <si>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</si>
  <si>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</si>
  <si>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</si>
  <si>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</si>
  <si>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</si>
  <si>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</si>
  <si>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</si>
  <si>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</si>
  <si>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</si>
  <si>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</si>
  <si>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</si>
  <si>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</si>
  <si>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</si>
  <si>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</si>
  <si>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</si>
  <si>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</si>
  <si>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</si>
  <si>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</si>
  <si>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</si>
  <si>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</si>
  <si>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</si>
  <si>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</si>
  <si>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</si>
  <si>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</si>
  <si>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</si>
  <si>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</si>
  <si>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</si>
  <si>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</si>
  <si>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</si>
  <si>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</si>
  <si>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</si>
  <si>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</si>
  <si>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</si>
  <si>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</si>
  <si>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</si>
  <si>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</si>
  <si>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</si>
  <si>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</si>
  <si>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</si>
  <si>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</si>
  <si>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</si>
  <si>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</si>
  <si>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</si>
  <si>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</si>
  <si>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</si>
  <si>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</si>
  <si>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</si>
  <si>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</si>
  <si>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</si>
  <si>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</si>
  <si>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</si>
  <si>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</si>
  <si>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</si>
  <si>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</si>
  <si>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</si>
  <si>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</si>
  <si>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</si>
  <si>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</si>
  <si>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</si>
  <si>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</si>
  <si>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</si>
  <si>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</si>
  <si>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</si>
  <si>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</si>
  <si>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</si>
  <si>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</si>
  <si>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</si>
  <si>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</si>
  <si>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</si>
  <si>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</si>
  <si>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</si>
  <si>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</si>
  <si>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</si>
  <si>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</si>
  <si>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</si>
  <si>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</si>
  <si>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</si>
  <si>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</si>
  <si>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</si>
  <si>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</si>
  <si>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</si>
  <si>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</si>
  <si>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</si>
  <si>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</si>
  <si>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</si>
  <si>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</si>
  <si>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</si>
  <si>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</si>
  <si>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</si>
  <si>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</si>
  <si>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</si>
  <si>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</si>
  <si>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</si>
  <si>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</si>
  <si>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</si>
  <si>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</si>
  <si>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</si>
  <si>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</si>
  <si>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</si>
  <si>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</si>
  <si>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</si>
  <si>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</si>
  <si>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</si>
  <si>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</si>
  <si>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</si>
  <si>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</si>
  <si>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</si>
  <si>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</si>
  <si>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</si>
  <si>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</si>
  <si>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</si>
  <si>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</si>
  <si>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</si>
  <si>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</si>
  <si>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</si>
  <si>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</si>
  <si>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</si>
  <si>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</si>
  <si>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</si>
  <si>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</si>
  <si>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</si>
  <si>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</si>
  <si>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</si>
  <si>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</si>
  <si>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</si>
  <si>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</si>
  <si>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</si>
  <si>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</si>
  <si>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</si>
  <si>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</si>
  <si>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</si>
  <si>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</si>
  <si>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</si>
  <si>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</si>
  <si>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</si>
  <si>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</si>
  <si>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</si>
  <si>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</si>
  <si>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</si>
  <si>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</si>
  <si>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</si>
  <si>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</si>
  <si>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</si>
  <si>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</si>
  <si>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</si>
  <si>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</si>
  <si>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</si>
  <si>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</si>
  <si>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</si>
  <si>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</si>
  <si>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</si>
  <si>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</si>
  <si>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</si>
  <si>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</si>
  <si>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</si>
  <si>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</si>
  <si>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</si>
  <si>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</si>
  <si>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</si>
  <si>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</si>
  <si>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</si>
  <si>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</si>
  <si>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</si>
  <si>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</si>
  <si>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</si>
  <si>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</si>
  <si>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</si>
  <si>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</si>
  <si>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</si>
  <si>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</si>
  <si>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</si>
  <si>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</si>
  <si>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</si>
  <si>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</si>
  <si>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</si>
  <si>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</si>
  <si>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</si>
  <si>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</si>
  <si>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</si>
  <si>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</si>
  <si>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</si>
  <si>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</si>
  <si>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</si>
  <si>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</si>
  <si>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</si>
  <si>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</si>
  <si>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</si>
  <si>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</si>
  <si>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</si>
  <si>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</si>
  <si>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</si>
  <si>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</si>
  <si>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</si>
  <si>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</si>
  <si>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</si>
  <si>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</si>
  <si>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</si>
  <si>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</si>
  <si>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</si>
  <si>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</si>
  <si>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</si>
  <si>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</si>
  <si>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</si>
  <si>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</si>
  <si>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</si>
  <si>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</si>
  <si>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</si>
  <si>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</si>
  <si>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</si>
  <si>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</si>
  <si>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</si>
  <si>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</si>
  <si>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</si>
  <si>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</si>
  <si>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</si>
  <si>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</si>
  <si>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</si>
  <si>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</si>
  <si>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</si>
  <si>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</si>
  <si>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</si>
  <si>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</si>
  <si>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</si>
  <si>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</si>
  <si>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</si>
  <si>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</si>
  <si>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</si>
  <si>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</si>
  <si>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</si>
  <si>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</si>
  <si>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</si>
  <si>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</si>
  <si>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</si>
  <si>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</si>
  <si>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</si>
  <si>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</si>
  <si>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</si>
  <si>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</si>
  <si>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</si>
  <si>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</si>
  <si>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</si>
  <si>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</si>
  <si>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</si>
  <si>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</si>
  <si>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</si>
  <si>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</si>
  <si>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</si>
  <si>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</si>
  <si>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</si>
  <si>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</si>
  <si>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</si>
  <si>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</si>
  <si>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</si>
  <si>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</si>
  <si>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</si>
  <si>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</si>
  <si>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</si>
  <si>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</si>
  <si>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</si>
  <si>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</si>
  <si>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</si>
  <si>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</si>
  <si>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</si>
  <si>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</si>
  <si>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</si>
  <si>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</si>
  <si>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</si>
  <si>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</si>
  <si>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</si>
  <si>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</si>
  <si>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</si>
  <si>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</si>
  <si>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</si>
  <si>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</si>
  <si>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</si>
  <si>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</si>
  <si>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</si>
  <si>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</si>
  <si>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</si>
  <si>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</si>
  <si>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</si>
  <si>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</si>
  <si>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</si>
  <si>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</si>
  <si>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</si>
  <si>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</si>
  <si>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</si>
  <si>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</si>
  <si>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</si>
  <si>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</si>
  <si>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</si>
  <si>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</si>
  <si>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</si>
  <si>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</si>
  <si>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</si>
  <si>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</si>
  <si>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</si>
  <si>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</si>
  <si>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</si>
  <si>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</si>
  <si>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</si>
  <si>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</si>
  <si>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</si>
  <si>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</si>
  <si>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</si>
  <si>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</si>
  <si>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</si>
  <si>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</si>
  <si>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</si>
  <si>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</si>
  <si>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</si>
  <si>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</si>
  <si>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</si>
  <si>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</si>
  <si>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</si>
  <si>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</si>
  <si>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</si>
  <si>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</si>
  <si>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</si>
  <si>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</si>
  <si>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</si>
  <si>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</si>
  <si>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</si>
  <si>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</si>
  <si>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</si>
  <si>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</si>
  <si>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</si>
  <si>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</si>
  <si>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</si>
  <si>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</si>
  <si>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</si>
  <si>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</si>
  <si>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</si>
  <si>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</si>
  <si>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</si>
  <si>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</si>
  <si>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</si>
  <si>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</si>
  <si>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</si>
  <si>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</si>
  <si>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</si>
  <si>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</si>
  <si>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</si>
  <si>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</si>
  <si>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</si>
  <si>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</si>
  <si>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</si>
  <si>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</si>
  <si>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</si>
  <si>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</si>
  <si>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</si>
  <si>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</si>
  <si>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</si>
  <si>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</si>
  <si>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</si>
  <si>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</si>
  <si>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</si>
  <si>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</si>
  <si>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</si>
  <si>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</si>
  <si>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</si>
  <si>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</si>
  <si>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</si>
  <si>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</si>
  <si>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</si>
  <si>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</si>
  <si>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</si>
  <si>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</si>
  <si>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</si>
  <si>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</si>
  <si>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</si>
  <si>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</si>
  <si>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</si>
  <si>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</si>
  <si>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</si>
  <si>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</si>
  <si>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</si>
  <si>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</si>
  <si>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</si>
  <si>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</si>
  <si>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</si>
  <si>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</si>
  <si>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</si>
  <si>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</si>
  <si>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</si>
  <si>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</si>
  <si>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</si>
  <si>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</si>
  <si>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</si>
  <si>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</si>
  <si>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</si>
  <si>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</si>
  <si>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</si>
  <si>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</si>
  <si>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</si>
  <si>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</si>
  <si>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</si>
  <si>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</si>
  <si>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</si>
  <si>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</si>
  <si>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</si>
  <si>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</si>
  <si>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</si>
  <si>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</si>
  <si>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</si>
  <si>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</si>
  <si>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</si>
  <si>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</si>
  <si>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</si>
  <si>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</si>
  <si>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</si>
  <si>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</si>
  <si>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</si>
  <si>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</si>
  <si>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</si>
  <si>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</si>
  <si>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</si>
  <si>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</si>
  <si>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</si>
  <si>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</si>
  <si>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</si>
  <si>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</si>
  <si>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</si>
  <si>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</si>
  <si>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</si>
  <si>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</si>
  <si>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</si>
  <si>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</si>
  <si>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</si>
  <si>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</si>
  <si>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</si>
  <si>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</si>
  <si>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</si>
  <si>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</si>
  <si>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</si>
  <si>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</si>
  <si>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</si>
  <si>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</si>
  <si>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</si>
  <si>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</si>
  <si>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</si>
  <si>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</si>
  <si>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</si>
  <si>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</si>
  <si>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</si>
  <si>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</si>
  <si>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</si>
  <si>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</si>
  <si>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</si>
  <si>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</si>
  <si>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</si>
  <si>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</si>
  <si>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</si>
  <si>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</si>
  <si>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</si>
  <si>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</si>
  <si>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</si>
  <si>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</si>
  <si>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</si>
  <si>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</si>
  <si>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</si>
  <si>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</si>
  <si>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</si>
  <si>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</si>
  <si>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</si>
  <si>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</si>
  <si>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</si>
  <si>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</si>
  <si>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</si>
  <si>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</si>
  <si>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</si>
  <si>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</si>
  <si>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</si>
  <si>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</si>
  <si>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</si>
  <si>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</si>
  <si>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</si>
  <si>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</si>
  <si>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</si>
  <si>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</si>
  <si>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</si>
  <si>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</si>
  <si>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</si>
  <si>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</si>
  <si>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</si>
  <si>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</si>
  <si>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</si>
  <si>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</si>
  <si>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</si>
  <si>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</si>
  <si>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</si>
  <si>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</si>
  <si>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</si>
  <si>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</si>
  <si>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</si>
  <si>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</si>
  <si>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</si>
  <si>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</si>
  <si>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</si>
  <si>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</si>
  <si>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</si>
  <si>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</si>
  <si>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</si>
  <si>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</si>
  <si>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</si>
  <si>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</si>
  <si>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</si>
  <si>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</si>
  <si>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</si>
  <si>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</si>
  <si>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</si>
  <si>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</si>
  <si>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</si>
  <si>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</si>
  <si>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</si>
  <si>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</si>
  <si>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</si>
  <si>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</si>
  <si>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</si>
  <si>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</si>
  <si>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</si>
  <si>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</si>
  <si>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</si>
  <si>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</si>
  <si>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</si>
  <si>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</si>
  <si>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</si>
  <si>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</si>
  <si>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</si>
  <si>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</si>
  <si>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</si>
  <si>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</si>
  <si>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</si>
  <si>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</si>
  <si>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</si>
  <si>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</si>
  <si>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</si>
  <si>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</si>
  <si>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</si>
  <si>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</si>
  <si>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</si>
  <si>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</si>
  <si>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</si>
  <si>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</si>
  <si>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</si>
  <si>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</si>
  <si>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</si>
  <si>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</si>
  <si>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</si>
  <si>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</si>
  <si>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</si>
  <si>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</si>
  <si>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</si>
  <si>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</si>
  <si>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</si>
  <si>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</si>
  <si>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</si>
  <si>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</si>
  <si>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</si>
  <si>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</si>
  <si>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</si>
  <si>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</si>
  <si>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</si>
  <si>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</si>
  <si>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</si>
  <si>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</si>
  <si>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</si>
  <si>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</si>
  <si>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</si>
  <si>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</si>
  <si>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</si>
  <si>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</si>
  <si>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</si>
  <si>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</si>
  <si>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</si>
  <si>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</si>
  <si>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</si>
  <si>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</si>
  <si>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</si>
  <si>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</si>
  <si>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</si>
  <si>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</si>
  <si>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</si>
  <si>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</si>
  <si>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</si>
  <si>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</si>
  <si>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</si>
  <si>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</si>
  <si>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</si>
  <si>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</si>
  <si>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</si>
  <si>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</si>
  <si>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</si>
  <si>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</si>
  <si>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</si>
  <si>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</si>
  <si>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</si>
  <si>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</si>
  <si>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</si>
  <si>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</si>
  <si>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</si>
  <si>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</si>
  <si>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</si>
  <si>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</si>
  <si>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</si>
  <si>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</si>
  <si>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</si>
  <si>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</si>
  <si>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</si>
  <si>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</si>
  <si>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</si>
  <si>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</si>
  <si>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</si>
  <si>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</si>
  <si>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</si>
  <si>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</si>
  <si>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</si>
  <si>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</si>
  <si>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</si>
  <si>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</si>
  <si>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</si>
  <si>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</si>
  <si>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</si>
  <si>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</si>
  <si>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</si>
  <si>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</si>
  <si>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</si>
  <si>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</si>
  <si>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</si>
  <si>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</si>
  <si>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</si>
  <si>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</si>
  <si>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</si>
  <si>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</si>
  <si>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</si>
  <si>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</si>
  <si>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</si>
  <si>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</si>
  <si>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</si>
  <si>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</si>
  <si>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</si>
  <si>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</si>
  <si>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</si>
  <si>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</si>
  <si>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</si>
  <si>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</si>
  <si>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</si>
  <si>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</si>
  <si>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</si>
  <si>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</si>
  <si>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</si>
  <si>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</si>
  <si>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</si>
  <si>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</si>
  <si>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</si>
  <si>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</si>
  <si>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</si>
  <si>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</si>
  <si>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</si>
  <si>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</si>
  <si>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</si>
  <si>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</si>
  <si>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</si>
  <si>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</si>
  <si>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</si>
  <si>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</si>
  <si>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</si>
  <si>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</si>
  <si>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</si>
  <si>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</si>
  <si>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</si>
  <si>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</si>
  <si>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</si>
  <si>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</si>
  <si>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</si>
  <si>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</si>
  <si>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</si>
  <si>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</si>
  <si>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</si>
  <si>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</si>
  <si>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</si>
  <si>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</si>
  <si>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</si>
  <si>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</si>
  <si>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</si>
  <si>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</si>
  <si>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</si>
  <si>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</si>
  <si>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</si>
  <si>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</si>
  <si>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</si>
  <si>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</si>
  <si>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</si>
  <si>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</si>
  <si>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</si>
  <si>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</si>
  <si>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</si>
  <si>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</si>
  <si>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</si>
  <si>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</si>
  <si>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</si>
  <si>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</si>
  <si>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</si>
  <si>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</si>
  <si>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</si>
  <si>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</si>
  <si>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</si>
  <si>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</si>
  <si>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</si>
  <si>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</si>
  <si>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</si>
  <si>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</si>
  <si>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</si>
  <si>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</si>
  <si>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</si>
  <si>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</si>
  <si>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</si>
  <si>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</si>
  <si>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</si>
  <si>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</si>
  <si>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</si>
  <si>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</si>
  <si>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</si>
  <si>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</si>
  <si>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</si>
  <si>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</si>
  <si>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</si>
  <si>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</si>
  <si>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</si>
  <si>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</si>
  <si>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</si>
  <si>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</si>
  <si>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</si>
  <si>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</si>
  <si>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</si>
  <si>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</si>
  <si>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</si>
  <si>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</si>
  <si>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</si>
  <si>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</si>
  <si>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</si>
  <si>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</si>
  <si>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</si>
  <si>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</si>
  <si>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</si>
  <si>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</si>
  <si>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</si>
  <si>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</si>
  <si>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</si>
  <si>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</si>
  <si>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</si>
  <si>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</si>
  <si>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</si>
  <si>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</si>
  <si>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</si>
  <si>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</si>
  <si>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</si>
  <si>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</si>
  <si>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</si>
  <si>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</si>
  <si>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</si>
  <si>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</si>
  <si>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</si>
  <si>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</si>
  <si>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</si>
  <si>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</si>
  <si>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</si>
  <si>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</si>
  <si>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</si>
  <si>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</si>
  <si>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</si>
  <si>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</si>
  <si>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</si>
  <si>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</si>
  <si>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</si>
  <si>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</si>
  <si>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</si>
  <si>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</si>
  <si>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</si>
  <si>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</si>
  <si>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</si>
  <si>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</si>
  <si>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</si>
  <si>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</si>
  <si>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</si>
  <si>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</si>
  <si>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</si>
  <si>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</si>
  <si>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</si>
  <si>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</si>
  <si>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</si>
  <si>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</si>
  <si>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</si>
  <si>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</si>
  <si>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</si>
  <si>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</si>
  <si>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</si>
  <si>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</si>
  <si>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</si>
  <si>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</si>
  <si>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</si>
  <si>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</si>
  <si>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</si>
  <si>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</si>
  <si>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</si>
  <si>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</si>
  <si>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</si>
  <si>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</si>
  <si>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</si>
  <si>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</si>
  <si>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</si>
  <si>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</si>
  <si>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</si>
  <si>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</si>
  <si>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</si>
  <si>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</si>
  <si>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</si>
  <si>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</si>
  <si>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</si>
  <si>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</si>
  <si>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</si>
  <si>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</si>
  <si>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</si>
  <si>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</si>
  <si>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</si>
  <si>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</si>
  <si>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</si>
  <si>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</si>
  <si>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</si>
  <si>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</si>
  <si>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</si>
  <si>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</si>
  <si>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</si>
  <si>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</si>
  <si>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</si>
  <si>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</si>
  <si>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</si>
  <si>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</si>
  <si>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</si>
  <si>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</si>
  <si>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</si>
  <si>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</si>
  <si>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</si>
  <si>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</si>
  <si>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</si>
  <si>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</si>
  <si>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</si>
  <si>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</si>
  <si>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</si>
  <si>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</si>
  <si>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</si>
  <si>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</si>
  <si>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</si>
  <si>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</si>
  <si>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</si>
  <si>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</si>
  <si>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</si>
  <si>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</si>
  <si>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</si>
  <si>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</si>
  <si>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</si>
  <si>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</si>
  <si>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</si>
  <si>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</si>
  <si>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</si>
  <si>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</si>
  <si>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</si>
  <si>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</si>
  <si>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</si>
  <si>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</si>
  <si>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</si>
  <si>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</si>
  <si>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</si>
  <si>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</si>
  <si>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</si>
  <si>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</si>
  <si>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</si>
  <si>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</si>
  <si>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</si>
  <si>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</si>
  <si>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</si>
  <si>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</si>
  <si>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</si>
  <si>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</si>
  <si>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</si>
  <si>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</si>
  <si>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</si>
  <si>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</si>
  <si>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</si>
  <si>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</si>
  <si>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</si>
  <si>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</si>
  <si>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</si>
  <si>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</si>
  <si>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</si>
  <si>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</si>
  <si>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</si>
  <si>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</si>
  <si>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</si>
  <si>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</si>
  <si>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</si>
  <si>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</si>
  <si>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</si>
  <si>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</si>
  <si>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</si>
  <si>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</si>
  <si>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</si>
  <si>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</si>
  <si>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</si>
  <si>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</si>
  <si>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</si>
  <si>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</si>
  <si>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</si>
  <si>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</si>
  <si>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</si>
  <si>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</si>
  <si>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</si>
  <si>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</si>
  <si>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</si>
  <si>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</si>
  <si>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</si>
  <si>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</si>
  <si>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</si>
  <si>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</si>
  <si>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</si>
  <si>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</si>
  <si>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</si>
  <si>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</si>
  <si>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</si>
  <si>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</si>
  <si>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</si>
  <si>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</si>
  <si>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</si>
  <si>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</si>
  <si>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</si>
  <si>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</si>
  <si>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</si>
  <si>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</si>
  <si>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</si>
  <si>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</si>
  <si>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</si>
  <si>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</si>
  <si>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</si>
  <si>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</si>
  <si>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</si>
  <si>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</si>
  <si>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</si>
  <si>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</si>
  <si>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</si>
  <si>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</si>
  <si>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</si>
  <si>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</si>
  <si>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</si>
  <si>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</si>
  <si>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</si>
  <si>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</si>
  <si>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</si>
  <si>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</si>
  <si>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</si>
  <si>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</si>
  <si>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</si>
  <si>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</si>
  <si>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</si>
  <si>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</si>
  <si>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</si>
  <si>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</si>
  <si>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</si>
  <si>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</si>
  <si>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</si>
  <si>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</si>
  <si>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</si>
  <si>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</si>
  <si>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</si>
  <si>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</si>
  <si>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</si>
  <si>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</si>
  <si>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</si>
  <si>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</si>
  <si>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</si>
  <si>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</si>
  <si>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</si>
  <si>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</si>
  <si>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</si>
  <si>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</si>
  <si>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</si>
  <si>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</si>
  <si>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</si>
  <si>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</si>
  <si>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</si>
  <si>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</si>
  <si>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</si>
  <si>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</si>
  <si>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</si>
  <si>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</si>
  <si>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</si>
  <si>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</si>
  <si>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</si>
  <si>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</si>
  <si>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</si>
  <si>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</si>
  <si>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</si>
  <si>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</si>
  <si>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</si>
  <si>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</si>
  <si>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</si>
  <si>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</si>
  <si>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</si>
  <si>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</si>
  <si>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</si>
  <si>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</si>
  <si>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</si>
  <si>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</si>
  <si>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</si>
  <si>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</si>
  <si>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</si>
  <si>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</si>
  <si>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</si>
  <si>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</si>
  <si>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</si>
  <si>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</si>
  <si>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</si>
  <si>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</si>
  <si>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</si>
  <si>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</si>
  <si>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</si>
  <si>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</si>
  <si>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</si>
  <si>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</si>
  <si>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</si>
  <si>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</si>
  <si>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</si>
  <si>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</si>
  <si>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</si>
  <si>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</si>
  <si>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</si>
  <si>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</si>
  <si>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</si>
  <si>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</si>
  <si>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</si>
  <si>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</si>
  <si>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</si>
  <si>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</si>
  <si>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</si>
  <si>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</si>
  <si>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</si>
  <si>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</si>
  <si>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</si>
  <si>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</si>
  <si>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</si>
  <si>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</si>
  <si>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</si>
  <si>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</si>
  <si>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</si>
  <si>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</si>
  <si>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</si>
  <si>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</si>
  <si>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</si>
  <si>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</si>
  <si>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</si>
  <si>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</si>
  <si>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</si>
  <si>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</si>
  <si>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</si>
  <si>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</si>
  <si>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</si>
  <si>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</si>
  <si>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</si>
  <si>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</si>
  <si>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</si>
  <si>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</si>
  <si>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</si>
  <si>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</si>
  <si>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</si>
  <si>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</si>
  <si>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</si>
  <si>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</si>
  <si>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</si>
  <si>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</si>
  <si>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</si>
  <si>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</si>
  <si>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</si>
  <si>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</si>
  <si>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</si>
  <si>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</si>
  <si>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</si>
  <si>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</si>
  <si>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</si>
  <si>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</si>
  <si>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</si>
  <si>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</si>
  <si>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</si>
  <si>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</si>
  <si>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</si>
  <si>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</si>
  <si>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</si>
  <si>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</si>
  <si>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</si>
  <si>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</si>
  <si>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</si>
  <si>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</si>
  <si>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</si>
  <si>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</si>
  <si>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</si>
  <si>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</si>
  <si>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</si>
  <si>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</si>
  <si>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</si>
  <si>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</si>
  <si>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</si>
  <si>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</si>
  <si>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</si>
  <si>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</si>
  <si>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</si>
  <si>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</si>
  <si>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</si>
  <si>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</si>
  <si>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</si>
  <si>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</si>
  <si>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</si>
  <si>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</si>
  <si>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</si>
  <si>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</si>
  <si>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</si>
  <si>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</si>
  <si>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</si>
  <si>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</si>
  <si>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</si>
  <si>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</si>
  <si>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</si>
  <si>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</si>
  <si>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</si>
  <si>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</si>
  <si>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</si>
  <si>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</si>
  <si>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</si>
  <si>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</si>
  <si>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</si>
  <si>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</si>
  <si>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</si>
  <si>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</si>
  <si>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</si>
  <si>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</si>
  <si>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</si>
  <si>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</si>
  <si>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</si>
  <si>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</si>
  <si>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</si>
  <si>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</si>
  <si>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</si>
  <si>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</si>
  <si>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</si>
  <si>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</si>
  <si>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</si>
  <si>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</si>
  <si>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</si>
  <si>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</si>
  <si>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</si>
  <si>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</si>
  <si>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</si>
  <si>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</si>
  <si>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</si>
  <si>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</si>
  <si>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</si>
  <si>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</si>
  <si>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</si>
  <si>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</si>
  <si>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</si>
  <si>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</si>
  <si>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</si>
  <si>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</si>
  <si>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</si>
  <si>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</si>
  <si>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</si>
  <si>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</si>
  <si>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</si>
  <si>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</si>
  <si>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</si>
  <si>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</si>
  <si>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</si>
  <si>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</si>
  <si>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</si>
  <si>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</si>
  <si>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</si>
  <si>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</si>
  <si>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</si>
  <si>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</si>
  <si>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</si>
  <si>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</si>
  <si>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</si>
  <si>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</si>
  <si>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</si>
  <si>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</si>
  <si>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</si>
  <si>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</si>
  <si>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</si>
  <si>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</si>
  <si>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</si>
  <si>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</si>
  <si>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</si>
  <si>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</si>
  <si>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</si>
  <si>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</si>
  <si>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</si>
  <si>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</si>
  <si>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</si>
  <si>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</si>
  <si>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</si>
  <si>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</si>
  <si>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</si>
  <si>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</si>
  <si>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</si>
  <si>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</si>
  <si>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</si>
  <si>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</si>
  <si>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</si>
  <si>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</si>
  <si>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</si>
  <si>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</si>
  <si>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</si>
  <si>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</si>
  <si>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</si>
  <si>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</si>
  <si>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</si>
  <si>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</si>
  <si>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</si>
  <si>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</si>
  <si>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</si>
  <si>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</si>
  <si>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</si>
  <si>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</si>
  <si>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</si>
  <si>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</si>
  <si>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</si>
  <si>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</si>
  <si>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</si>
  <si>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</si>
  <si>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</si>
  <si>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</si>
  <si>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</si>
  <si>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</si>
  <si>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</si>
  <si>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</si>
  <si>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</si>
  <si>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</si>
  <si>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</si>
  <si>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</si>
  <si>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</si>
  <si>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</si>
  <si>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</si>
  <si>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</si>
  <si>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</si>
  <si>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</si>
  <si>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</si>
  <si>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</si>
  <si>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</si>
  <si>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</si>
  <si>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</si>
  <si>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</si>
  <si>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</si>
  <si>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</si>
  <si>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</si>
  <si>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</si>
  <si>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</si>
  <si>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</si>
  <si>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</si>
  <si>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</si>
  <si>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</si>
  <si>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</si>
  <si>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</si>
  <si>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</si>
  <si>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</si>
  <si>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</si>
  <si>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</si>
  <si>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</si>
  <si>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</si>
  <si>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</si>
  <si>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</si>
  <si>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</si>
  <si>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</si>
  <si>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</si>
  <si>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</si>
  <si>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</si>
  <si>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</si>
  <si>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</si>
  <si>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</si>
  <si>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</si>
  <si>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</si>
  <si>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</si>
  <si>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</si>
  <si>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</si>
  <si>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</si>
  <si>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</si>
  <si>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</si>
  <si>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</si>
  <si>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</si>
  <si>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</si>
  <si>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</si>
  <si>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</si>
  <si>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</si>
  <si>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</si>
  <si>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</si>
  <si>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</si>
  <si>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</si>
  <si>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</si>
  <si>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</si>
  <si>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</si>
  <si>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</si>
  <si>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</si>
  <si>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</si>
  <si>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</si>
  <si>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</si>
  <si>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</si>
  <si>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</si>
  <si>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</si>
  <si>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</si>
  <si>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</si>
  <si>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</si>
  <si>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</si>
  <si>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</si>
  <si>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</si>
  <si>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</si>
  <si>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</si>
  <si>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</si>
  <si>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</si>
  <si>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</si>
  <si>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</si>
  <si>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</si>
  <si>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</si>
  <si>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</si>
  <si>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</si>
  <si>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</si>
  <si>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</si>
  <si>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</si>
  <si>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</si>
  <si>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</si>
  <si>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</si>
  <si>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</si>
  <si>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</si>
  <si>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</si>
  <si>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</si>
  <si>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</si>
  <si>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</si>
  <si>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</si>
  <si>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</si>
  <si>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</si>
  <si>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</si>
  <si>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</si>
  <si>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</si>
  <si>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</si>
  <si>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</si>
  <si>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</si>
  <si>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</si>
  <si>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</si>
  <si>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</si>
  <si>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</si>
  <si>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</si>
  <si>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</si>
  <si>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</si>
  <si>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</si>
  <si>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</si>
  <si>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</si>
  <si>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</si>
  <si>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</si>
  <si>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</si>
  <si>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</si>
  <si>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</si>
  <si>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</si>
  <si>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</si>
  <si>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</si>
  <si>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</si>
  <si>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</si>
  <si>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</si>
  <si>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</si>
  <si>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</si>
  <si>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</si>
  <si>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</si>
  <si>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</si>
  <si>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</si>
  <si>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</si>
  <si>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</si>
  <si>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</si>
  <si>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</si>
  <si>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</si>
  <si>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</si>
  <si>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</si>
  <si>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</si>
  <si>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</si>
  <si>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</si>
  <si>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</si>
  <si>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</si>
  <si>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</si>
  <si>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</si>
  <si>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</si>
  <si>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</si>
  <si>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</si>
  <si>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</si>
  <si>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</si>
  <si>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</si>
  <si>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</si>
  <si>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</si>
  <si>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</si>
  <si>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</si>
  <si>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</si>
  <si>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</si>
  <si>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</si>
  <si>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</si>
  <si>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</si>
  <si>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</si>
  <si>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</si>
  <si>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</si>
  <si>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</si>
  <si>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</si>
  <si>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</si>
  <si>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</si>
  <si>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</si>
  <si>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</si>
  <si>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</si>
  <si>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</si>
  <si>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</si>
  <si>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</si>
  <si>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</si>
  <si>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</si>
  <si>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</si>
  <si>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</si>
  <si>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</si>
  <si>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</si>
  <si>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</si>
  <si>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</si>
  <si>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</si>
  <si>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</si>
  <si>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</si>
  <si>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</si>
  <si>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</si>
  <si>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</si>
  <si>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</si>
  <si>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</si>
  <si>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</si>
  <si>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</si>
  <si>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</si>
  <si>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</si>
  <si>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</si>
  <si>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</si>
  <si>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</si>
  <si>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</si>
  <si>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</si>
  <si>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</si>
  <si>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</si>
  <si>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</si>
  <si>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</si>
  <si>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</si>
  <si>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</si>
  <si>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</si>
  <si>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</si>
  <si>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</si>
  <si>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</si>
  <si>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</si>
  <si>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</si>
  <si>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</si>
  <si>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</si>
  <si>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</si>
  <si>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</si>
  <si>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</si>
  <si>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</si>
  <si>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</si>
  <si>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</si>
  <si>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</si>
  <si>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</si>
  <si>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</si>
  <si>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</si>
  <si>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</si>
  <si>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</si>
  <si>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</si>
  <si>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</si>
  <si>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</si>
  <si>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</si>
  <si>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</si>
  <si>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</si>
  <si>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</si>
  <si>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</si>
  <si>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</si>
  <si>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</si>
  <si>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</si>
  <si>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</si>
  <si>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</si>
  <si>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</si>
  <si>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</si>
  <si>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</si>
  <si>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</si>
  <si>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</si>
  <si>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</si>
  <si>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</si>
  <si>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</si>
  <si>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</si>
  <si>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</si>
  <si>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</si>
  <si>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</si>
  <si>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</si>
  <si>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</si>
  <si>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</si>
  <si>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</si>
  <si>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</si>
  <si>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</si>
  <si>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</si>
  <si>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</si>
  <si>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</si>
  <si>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</si>
  <si>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</si>
  <si>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</si>
  <si>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</si>
  <si>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</si>
  <si>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</si>
  <si>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</si>
  <si>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</si>
  <si>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</si>
  <si>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</si>
  <si>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</si>
  <si>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</si>
  <si>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</si>
  <si>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</si>
  <si>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</si>
  <si>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</si>
  <si>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</si>
  <si>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</si>
  <si>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</si>
  <si>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</si>
  <si>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</si>
  <si>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</si>
  <si>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</si>
  <si>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</si>
  <si>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</si>
  <si>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</si>
  <si>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</si>
  <si>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</si>
  <si>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</si>
  <si>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</si>
  <si>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</si>
  <si>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</si>
  <si>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</si>
  <si>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</si>
  <si>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</si>
  <si>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</si>
  <si>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</si>
  <si>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</si>
  <si>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</si>
  <si>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</si>
  <si>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</si>
  <si>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</si>
  <si>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</si>
  <si>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</si>
  <si>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</si>
  <si>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</si>
  <si>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</si>
  <si>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</si>
  <si>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</si>
  <si>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</si>
  <si>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</si>
  <si>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</si>
  <si>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</si>
  <si>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</si>
  <si>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</si>
  <si>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</si>
  <si>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</si>
  <si>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</si>
  <si>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</si>
  <si>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</si>
  <si>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</si>
  <si>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</si>
  <si>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</si>
  <si>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</si>
  <si>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</si>
  <si>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</si>
  <si>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</si>
  <si>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</si>
  <si>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</si>
  <si>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</si>
  <si>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</si>
  <si>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</si>
  <si>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</si>
  <si>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</si>
  <si>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</si>
  <si>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</si>
  <si>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</si>
  <si>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</si>
  <si>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</si>
  <si>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</si>
  <si>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</si>
  <si>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</si>
  <si>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</si>
  <si>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</si>
  <si>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</si>
  <si>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</si>
  <si>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</si>
  <si>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</si>
  <si>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</si>
  <si>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</si>
  <si>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</si>
  <si>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</si>
  <si>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</si>
  <si>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</si>
  <si>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</si>
  <si>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</si>
  <si>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</si>
  <si>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</si>
  <si>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</si>
  <si>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</si>
  <si>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</si>
  <si>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</si>
  <si>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</si>
  <si>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</si>
  <si>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</si>
  <si>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</si>
  <si>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</si>
  <si>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</si>
  <si>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</si>
  <si>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</si>
  <si>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</si>
  <si>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</si>
  <si>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</si>
  <si>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</si>
  <si>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</si>
  <si>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</si>
  <si>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</si>
  <si>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</si>
  <si>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</si>
  <si>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</si>
  <si>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</si>
  <si>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</si>
  <si>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</si>
  <si>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</si>
  <si>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</si>
  <si>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</si>
  <si>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</si>
  <si>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</si>
  <si>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</si>
  <si>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</si>
  <si>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</si>
  <si>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</si>
  <si>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</si>
  <si>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</si>
  <si>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</si>
  <si>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</si>
  <si>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</si>
  <si>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</si>
  <si>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</si>
  <si>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</si>
  <si>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</si>
  <si>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</si>
  <si>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</si>
  <si>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</si>
  <si>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</si>
  <si>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</si>
  <si>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</si>
  <si>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</si>
  <si>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</si>
  <si>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</si>
  <si>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</si>
  <si>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</si>
  <si>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</si>
  <si>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</si>
  <si>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</si>
  <si>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</si>
  <si>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</si>
  <si>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</si>
  <si>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</si>
  <si>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</si>
  <si>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</si>
  <si>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</si>
  <si>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</si>
  <si>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</si>
  <si>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</si>
  <si>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</si>
  <si>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</si>
  <si>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</si>
  <si>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</si>
  <si>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</si>
  <si>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</si>
  <si>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</si>
  <si>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</si>
  <si>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</si>
  <si>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</si>
  <si>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</si>
  <si>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</si>
  <si>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</si>
  <si>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</si>
  <si>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</si>
  <si>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</si>
  <si>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</si>
  <si>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</si>
  <si>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</si>
  <si>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</si>
  <si>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</si>
  <si>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</si>
  <si>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</si>
  <si>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</si>
  <si>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</si>
  <si>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</si>
  <si>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</si>
  <si>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</si>
  <si>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</si>
  <si>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</si>
  <si>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</si>
  <si>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</si>
  <si>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</si>
  <si>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</si>
  <si>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</si>
  <si>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</si>
  <si>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</si>
  <si>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</si>
  <si>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</si>
  <si>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</si>
  <si>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</si>
  <si>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</si>
  <si>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</si>
  <si>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</si>
  <si>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</si>
  <si>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</si>
  <si>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</si>
  <si>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</si>
  <si>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</si>
  <si>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</si>
  <si>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</si>
  <si>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</si>
  <si>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</si>
  <si>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</si>
  <si>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</si>
  <si>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</si>
  <si>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</si>
  <si>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</si>
  <si>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</si>
  <si>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</si>
  <si>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</si>
  <si>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</si>
  <si>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</si>
  <si>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</si>
  <si>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</si>
  <si>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</si>
  <si>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</si>
  <si>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</si>
  <si>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</si>
  <si>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</si>
  <si>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</si>
  <si>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</si>
  <si>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</si>
  <si>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</si>
  <si>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</si>
  <si>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</si>
  <si>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</si>
  <si>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</si>
  <si>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</si>
  <si>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</si>
  <si>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</si>
  <si>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</si>
  <si>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</si>
  <si>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</si>
  <si>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</si>
  <si>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</si>
  <si>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</si>
  <si>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</si>
  <si>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</si>
  <si>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</si>
  <si>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</si>
  <si>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</si>
  <si>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</si>
  <si>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</si>
  <si>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</si>
  <si>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</si>
  <si>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</si>
  <si>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</si>
  <si>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</si>
  <si>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</si>
  <si>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</si>
  <si>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</si>
  <si>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</si>
  <si>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</si>
  <si>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</si>
  <si>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</si>
  <si>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</si>
  <si>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</si>
  <si>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</si>
  <si>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</si>
  <si>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</si>
  <si>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</si>
  <si>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</si>
  <si>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</si>
  <si>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</si>
  <si>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</si>
  <si>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</si>
  <si>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</si>
  <si>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</si>
  <si>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</si>
  <si>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</si>
  <si>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</si>
  <si>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</si>
  <si>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</si>
  <si>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</si>
  <si>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</si>
  <si>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</si>
  <si>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</si>
  <si>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</si>
  <si>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</si>
  <si>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</si>
  <si>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</si>
  <si>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</si>
  <si>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</si>
  <si>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</si>
  <si>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</si>
  <si>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</si>
  <si>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</si>
  <si>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</si>
  <si>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</si>
  <si>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</si>
  <si>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</si>
  <si>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</si>
  <si>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</si>
  <si>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</si>
  <si>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</si>
  <si>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</si>
  <si>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</si>
  <si>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</si>
  <si>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</si>
  <si>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</si>
  <si>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</si>
  <si>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</si>
  <si>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</si>
  <si>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</si>
  <si>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</si>
  <si>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</si>
  <si>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</si>
  <si>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</si>
  <si>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</si>
  <si>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</si>
  <si>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</si>
  <si>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</si>
  <si>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</si>
  <si>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</si>
  <si>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</si>
  <si>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</si>
  <si>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</si>
  <si>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</si>
  <si>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</si>
  <si>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</si>
  <si>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</si>
  <si>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</si>
  <si>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</si>
  <si>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</si>
  <si>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</si>
  <si>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</si>
  <si>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</si>
  <si>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</si>
  <si>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</si>
  <si>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</si>
  <si>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</si>
  <si>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</si>
  <si>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</si>
  <si>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</si>
  <si>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</si>
  <si>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</si>
  <si>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</si>
  <si>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</si>
  <si>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</si>
  <si>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</si>
  <si>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</si>
  <si>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</si>
  <si>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</si>
  <si>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</si>
  <si>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</si>
  <si>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</si>
  <si>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</si>
  <si>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</si>
  <si>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</si>
  <si>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</si>
  <si>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</si>
  <si>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</si>
  <si>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</si>
  <si>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</si>
  <si>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</si>
  <si>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</si>
  <si>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</si>
  <si>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</si>
  <si>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</si>
  <si>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</si>
  <si>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</si>
  <si>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</si>
  <si>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</si>
  <si>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</si>
  <si>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</si>
  <si>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</si>
  <si>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</si>
  <si>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</si>
  <si>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</si>
  <si>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</si>
  <si>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</si>
  <si>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</si>
  <si>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</si>
  <si>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</si>
  <si>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</si>
  <si>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</si>
  <si>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</si>
  <si>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</si>
  <si>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</si>
  <si>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</si>
  <si>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</si>
  <si>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</si>
  <si>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</si>
  <si>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</si>
  <si>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</si>
  <si>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</si>
  <si>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</si>
  <si>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</si>
  <si>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</si>
  <si>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</si>
  <si>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</si>
  <si>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</si>
  <si>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</si>
  <si>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</si>
  <si>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</si>
  <si>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</si>
  <si>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</si>
  <si>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</si>
  <si>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</si>
  <si>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</si>
  <si>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</si>
  <si>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</si>
  <si>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</si>
  <si>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</si>
  <si>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</si>
  <si>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</si>
  <si>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</si>
  <si>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</si>
  <si>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</si>
  <si>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</si>
  <si>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</si>
  <si>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</si>
  <si>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</si>
  <si>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</si>
  <si>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</si>
  <si>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</si>
  <si>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</si>
  <si>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</si>
  <si>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</si>
  <si>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</si>
  <si>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</si>
  <si>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</si>
  <si>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</si>
  <si>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</si>
  <si>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</si>
  <si>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</si>
  <si>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</si>
  <si>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</si>
  <si>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</si>
  <si>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</si>
  <si>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</si>
  <si>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</si>
  <si>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</si>
  <si>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</si>
  <si>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</si>
  <si>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</si>
  <si>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</si>
  <si>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</si>
  <si>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</si>
  <si>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</si>
  <si>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</si>
  <si>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</si>
  <si>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</si>
  <si>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</si>
  <si>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</si>
  <si>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</si>
  <si>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</si>
  <si>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</si>
  <si>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</si>
  <si>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</si>
  <si>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</si>
  <si>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</si>
  <si>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</si>
  <si>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</si>
  <si>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</si>
  <si>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</si>
  <si>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</si>
  <si>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</si>
  <si>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</si>
  <si>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</si>
  <si>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</si>
  <si>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</si>
  <si>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</si>
  <si>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</si>
  <si>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</si>
  <si>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</si>
  <si>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</si>
  <si>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</si>
  <si>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</si>
  <si>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</si>
  <si>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</si>
  <si>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</si>
  <si>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</si>
  <si>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</si>
  <si>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</si>
  <si>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</si>
  <si>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</si>
  <si>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</si>
  <si>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</si>
  <si>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</si>
  <si>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</si>
  <si>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</si>
  <si>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</si>
  <si>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</si>
  <si>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</si>
  <si>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</si>
  <si>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</si>
  <si>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</si>
  <si>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</si>
  <si>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</si>
  <si>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</si>
  <si>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</si>
  <si>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</si>
  <si>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</si>
  <si>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</si>
  <si>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</si>
  <si>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</si>
  <si>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</si>
  <si>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</si>
  <si>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</si>
  <si>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</si>
  <si>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</si>
  <si>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</si>
  <si>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</si>
  <si>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</si>
  <si>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</si>
  <si>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</si>
  <si>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</si>
  <si>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</si>
  <si>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</si>
  <si>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</si>
  <si>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</si>
  <si>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</si>
  <si>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</si>
  <si>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</si>
  <si>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</si>
  <si>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</si>
  <si>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</si>
  <si>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</si>
  <si>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</si>
  <si>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</si>
  <si>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</si>
  <si>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</si>
  <si>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</si>
  <si>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</si>
  <si>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</si>
  <si>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</si>
  <si>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</si>
  <si>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</si>
  <si>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</si>
  <si>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</si>
  <si>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</si>
  <si>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</si>
  <si>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</si>
  <si>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</si>
  <si>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</si>
  <si>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</si>
  <si>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</si>
  <si>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</si>
  <si>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</si>
  <si>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</si>
  <si>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</si>
  <si>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</si>
  <si>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</si>
  <si>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</si>
  <si>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</si>
  <si>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</si>
  <si>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</si>
  <si>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</si>
  <si>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</si>
  <si>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</si>
  <si>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</si>
  <si>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</si>
  <si>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</si>
  <si>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</si>
  <si>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</si>
  <si>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</si>
  <si>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</si>
  <si>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</si>
  <si>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</si>
  <si>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</si>
  <si>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</si>
  <si>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</si>
  <si>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</si>
  <si>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</si>
  <si>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</si>
  <si>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</si>
  <si>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</si>
  <si>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</si>
  <si>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</si>
  <si>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</si>
  <si>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</si>
  <si>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</si>
  <si>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</si>
  <si>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</si>
  <si>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</si>
  <si>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</si>
  <si>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</si>
  <si>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</si>
  <si>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</si>
  <si>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</si>
  <si>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</si>
  <si>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</si>
  <si>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</si>
  <si>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</si>
  <si>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</si>
  <si>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</si>
  <si>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</si>
  <si>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</si>
  <si>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</si>
  <si>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</si>
  <si>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</si>
  <si>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</si>
  <si>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</si>
  <si>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</si>
  <si>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</si>
  <si>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</si>
  <si>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</si>
  <si>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</si>
  <si>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</si>
  <si>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</si>
  <si>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</si>
  <si>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</si>
  <si>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</si>
  <si>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</si>
  <si>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</si>
  <si>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</si>
  <si>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</si>
  <si>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</si>
  <si>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</si>
  <si>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</si>
  <si>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</si>
  <si>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</si>
  <si>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</si>
  <si>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</si>
  <si>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</si>
  <si>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</si>
  <si>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</si>
  <si>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</si>
  <si>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</si>
  <si>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</si>
  <si>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</si>
  <si>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</si>
  <si>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</si>
  <si>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</si>
  <si>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</si>
  <si>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</si>
  <si>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</si>
  <si>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</si>
  <si>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</si>
  <si>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</si>
  <si>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</si>
  <si>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</si>
  <si>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</si>
  <si>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</si>
  <si>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</si>
  <si>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</si>
  <si>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</si>
  <si>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</si>
  <si>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</si>
  <si>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</si>
  <si>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</si>
  <si>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</si>
  <si>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</si>
  <si>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</si>
  <si>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</si>
  <si>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</si>
  <si>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</si>
  <si>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</si>
  <si>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</si>
  <si>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</si>
  <si>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</si>
  <si>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</si>
  <si>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</si>
  <si>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</si>
  <si>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</si>
  <si>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</si>
  <si>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</si>
  <si>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</si>
  <si>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</si>
  <si>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</si>
  <si>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</si>
  <si>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</si>
  <si>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</si>
  <si>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</si>
  <si>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</si>
  <si>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</si>
  <si>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</si>
  <si>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</si>
  <si>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</si>
  <si>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</si>
  <si>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</si>
  <si>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</si>
  <si>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</si>
  <si>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</si>
  <si>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</si>
  <si>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</si>
  <si>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</si>
  <si>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</si>
  <si>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</si>
  <si>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</si>
  <si>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</si>
  <si>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</si>
  <si>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</si>
  <si>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</si>
  <si>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</si>
  <si>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</si>
  <si>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</si>
  <si>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</si>
  <si>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</si>
  <si>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</si>
  <si>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</si>
  <si>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</si>
  <si>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</si>
  <si>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</si>
  <si>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</si>
  <si>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</si>
  <si>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</si>
  <si>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</si>
  <si>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</si>
  <si>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</si>
  <si>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</si>
  <si>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</si>
  <si>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</si>
  <si>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</si>
  <si>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</si>
  <si>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</si>
  <si>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</si>
  <si>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</si>
  <si>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</si>
  <si>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</si>
  <si>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</si>
  <si>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</si>
  <si>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</si>
  <si>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</si>
  <si>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</si>
  <si>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</si>
  <si>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</si>
  <si>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</si>
  <si>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</si>
  <si>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</si>
  <si>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</si>
  <si>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</si>
  <si>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</si>
  <si>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</si>
  <si>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</si>
  <si>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</si>
  <si>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</si>
  <si>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</si>
  <si>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</si>
  <si>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</si>
  <si>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</si>
  <si>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</si>
  <si>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</si>
  <si>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</si>
  <si>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</si>
  <si>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</si>
  <si>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</si>
  <si>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</si>
  <si>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</si>
  <si>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</si>
  <si>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</si>
  <si>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</si>
  <si>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</si>
  <si>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</si>
  <si>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</si>
  <si>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</si>
  <si>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</si>
  <si>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</si>
  <si>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</si>
  <si>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</si>
  <si>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</si>
  <si>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</si>
  <si>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</si>
  <si>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</si>
  <si>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</si>
  <si>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</si>
  <si>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</si>
  <si>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</si>
  <si>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</si>
  <si>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</si>
  <si>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</si>
  <si>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</si>
  <si>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</si>
  <si>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</si>
  <si>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</si>
  <si>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</si>
  <si>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</si>
  <si>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</si>
  <si>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</si>
  <si>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</si>
  <si>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</si>
  <si>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</si>
  <si>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</si>
  <si>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</si>
  <si>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</si>
  <si>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</si>
  <si>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</si>
  <si>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</si>
  <si>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</si>
  <si>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</si>
  <si>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</si>
  <si>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</si>
  <si>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</si>
  <si>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</si>
  <si>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</si>
  <si>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</si>
  <si>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</si>
  <si>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</si>
  <si>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</si>
  <si>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</si>
  <si>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</si>
  <si>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</si>
  <si>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</si>
  <si>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</si>
  <si>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</si>
  <si>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</si>
  <si>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</si>
  <si>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</si>
  <si>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</si>
  <si>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</si>
  <si>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</si>
  <si>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</si>
  <si>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</si>
  <si>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</si>
  <si>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</si>
  <si>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</si>
  <si>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</si>
  <si>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</si>
  <si>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</si>
  <si>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</si>
  <si>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</si>
  <si>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</si>
  <si>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</si>
  <si>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</si>
  <si>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</si>
  <si>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</si>
  <si>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</si>
  <si>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</si>
  <si>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</si>
  <si>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</si>
  <si>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</si>
  <si>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</si>
  <si>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</si>
  <si>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</si>
  <si>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</si>
  <si>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</si>
  <si>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</si>
  <si>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</si>
  <si>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</si>
  <si>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</si>
  <si>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</si>
  <si>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</si>
  <si>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</si>
  <si>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</si>
  <si>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</si>
  <si>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</si>
  <si>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</si>
  <si>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</si>
  <si>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</si>
  <si>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</si>
  <si>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</si>
  <si>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</si>
  <si>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</si>
  <si>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</si>
  <si>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</si>
  <si>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</si>
  <si>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</si>
  <si>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</si>
  <si>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</si>
  <si>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</si>
  <si>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</si>
  <si>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</si>
  <si>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</si>
  <si>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</si>
  <si>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</si>
  <si>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</si>
  <si>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</si>
  <si>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</si>
  <si>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</si>
  <si>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</si>
  <si>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</si>
  <si>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</si>
  <si>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</si>
  <si>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</si>
  <si>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</si>
  <si>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</si>
  <si>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</si>
  <si>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</si>
  <si>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</si>
  <si>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</si>
  <si>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</si>
  <si>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</si>
  <si>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</si>
  <si>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</si>
  <si>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</si>
  <si>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</si>
  <si>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</si>
  <si>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</si>
  <si>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</si>
  <si>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</si>
  <si>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</si>
  <si>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</si>
  <si>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</si>
  <si>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</si>
  <si>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</si>
  <si>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</si>
  <si>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</si>
  <si>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</si>
  <si>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</si>
  <si>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</si>
  <si>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</si>
  <si>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</si>
  <si>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</si>
  <si>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</si>
  <si>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</si>
  <si>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</si>
  <si>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</si>
  <si>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</si>
  <si>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</si>
  <si>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</si>
  <si>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</si>
  <si>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</si>
  <si>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</si>
  <si>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</si>
  <si>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</si>
  <si>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</si>
  <si>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</si>
  <si>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</si>
  <si>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</si>
  <si>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</si>
  <si>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</si>
  <si>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</si>
  <si>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</si>
  <si>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</si>
  <si>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</si>
  <si>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</si>
  <si>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</si>
  <si>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</si>
  <si>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</si>
  <si>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</si>
  <si>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</si>
  <si>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</si>
  <si>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</si>
  <si>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</si>
  <si>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</si>
  <si>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</si>
  <si>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</si>
  <si>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</si>
  <si>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</si>
  <si>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</si>
  <si>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</si>
  <si>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</si>
  <si>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</si>
  <si>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</si>
  <si>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</si>
  <si>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</si>
  <si>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</si>
  <si>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</si>
  <si>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</si>
  <si>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</si>
  <si>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</si>
  <si>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</si>
  <si>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</si>
  <si>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</si>
  <si>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</si>
  <si>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</si>
  <si>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</si>
  <si>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</si>
  <si>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</si>
  <si>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</si>
  <si>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</si>
  <si>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</si>
  <si>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</si>
  <si>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</si>
  <si>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</si>
  <si>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</si>
  <si>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</si>
  <si>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</si>
  <si>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</si>
  <si>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</si>
  <si>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</si>
  <si>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</si>
  <si>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</si>
  <si>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</si>
  <si>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</si>
  <si>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</si>
  <si>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</si>
  <si>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</si>
  <si>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</si>
  <si>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</si>
  <si>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</si>
  <si>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</si>
  <si>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</si>
  <si>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</si>
  <si>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</si>
  <si>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</si>
  <si>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</si>
  <si>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</si>
  <si>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</si>
  <si>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</si>
  <si>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</si>
  <si>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</si>
  <si>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</si>
  <si>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</si>
  <si>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</si>
  <si>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</si>
  <si>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</si>
  <si>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</si>
  <si>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</si>
  <si>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</si>
  <si>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</si>
  <si>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</si>
  <si>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</si>
  <si>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</si>
  <si>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</si>
  <si>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</si>
  <si>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</si>
  <si>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</si>
  <si>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</si>
  <si>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</si>
  <si>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</si>
  <si>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</si>
  <si>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</si>
  <si>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</si>
  <si>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</si>
  <si>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</si>
  <si>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</si>
  <si>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</si>
  <si>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</si>
  <si>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</si>
  <si>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</si>
  <si>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</si>
  <si>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</si>
  <si>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</si>
  <si>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</si>
  <si>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</si>
  <si>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</si>
  <si>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</si>
  <si>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</si>
  <si>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</si>
  <si>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</si>
  <si>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</si>
  <si>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</si>
  <si>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</si>
  <si>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</si>
  <si>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</si>
  <si>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</si>
  <si>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</si>
  <si>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</si>
  <si>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</si>
  <si>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</si>
  <si>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</si>
  <si>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</si>
  <si>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</si>
  <si>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</si>
  <si>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</si>
  <si>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</si>
  <si>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</si>
  <si>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</si>
  <si>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</si>
  <si>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</si>
  <si>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</si>
  <si>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</si>
  <si>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</si>
  <si>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</si>
  <si>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</si>
  <si>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</si>
  <si>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</si>
  <si>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</si>
  <si>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</si>
  <si>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</si>
  <si>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</si>
  <si>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</si>
  <si>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</si>
  <si>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</si>
  <si>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</si>
  <si>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</si>
  <si>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</si>
  <si>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</si>
  <si>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</si>
  <si>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</si>
  <si>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</si>
  <si>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</si>
  <si>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</si>
  <si>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</si>
  <si>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</si>
  <si>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</si>
  <si>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</si>
  <si>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</si>
  <si>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</si>
  <si>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</si>
  <si>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</si>
  <si>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</si>
  <si>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</si>
  <si>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</si>
  <si>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</si>
  <si>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</si>
  <si>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</si>
  <si>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</si>
  <si>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</si>
  <si>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</si>
  <si>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</si>
  <si>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</si>
  <si>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</si>
  <si>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</si>
  <si>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</si>
  <si>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</si>
  <si>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</si>
  <si>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</si>
  <si>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</si>
  <si>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</si>
  <si>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</si>
  <si>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</si>
  <si>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</si>
  <si>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</si>
  <si>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</si>
  <si>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</si>
  <si>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</si>
  <si>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</si>
  <si>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</si>
  <si>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</si>
  <si>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</si>
  <si>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</si>
  <si>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</si>
  <si>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</si>
  <si>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</si>
  <si>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</si>
  <si>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</si>
  <si>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</si>
  <si>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</si>
  <si>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</si>
  <si>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</si>
  <si>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</si>
  <si>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</si>
  <si>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</si>
  <si>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</si>
  <si>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</si>
  <si>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</si>
  <si>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</si>
  <si>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</si>
  <si>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</si>
  <si>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</si>
  <si>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</si>
  <si>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</si>
  <si>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</si>
  <si>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</si>
  <si>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</si>
  <si>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</si>
  <si>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</si>
  <si>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</si>
  <si>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</si>
  <si>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</si>
  <si>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</si>
  <si>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</si>
  <si>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</si>
  <si>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</si>
  <si>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</si>
  <si>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</si>
  <si>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</si>
  <si>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</si>
  <si>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</si>
  <si>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</si>
  <si>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</si>
  <si>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</si>
  <si>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</si>
  <si>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</si>
  <si>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</si>
  <si>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</si>
  <si>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</si>
  <si>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</si>
  <si>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</si>
  <si>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</si>
  <si>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</si>
  <si>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</si>
  <si>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</si>
  <si>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</si>
  <si>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</si>
  <si>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</si>
  <si>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</si>
  <si>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</si>
  <si>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</si>
  <si>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</si>
  <si>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</si>
  <si>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</si>
  <si>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</si>
  <si>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</si>
  <si>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</si>
  <si>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</si>
  <si>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</si>
  <si>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</si>
  <si>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</si>
  <si>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</si>
  <si>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</si>
  <si>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</si>
  <si>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</si>
  <si>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</si>
  <si>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</si>
  <si>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</si>
  <si>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</si>
  <si>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</si>
  <si>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</si>
  <si>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</si>
  <si>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</si>
  <si>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</si>
  <si>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</si>
  <si>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</si>
  <si>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</si>
  <si>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</si>
  <si>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</si>
  <si>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</si>
  <si>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</si>
  <si>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</si>
  <si>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</si>
  <si>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</si>
  <si>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</si>
  <si>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</si>
  <si>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</si>
  <si>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</si>
  <si>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</si>
  <si>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</si>
  <si>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</si>
  <si>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</si>
  <si>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</si>
  <si>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</si>
  <si>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</si>
  <si>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</si>
  <si>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</si>
  <si>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</si>
  <si>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</si>
  <si>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</si>
  <si>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</si>
  <si>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</si>
  <si>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</si>
  <si>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</si>
  <si>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</si>
  <si>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</si>
  <si>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</si>
  <si>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</si>
  <si>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</si>
  <si>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</si>
  <si>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</si>
  <si>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</si>
  <si>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</si>
  <si>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</si>
  <si>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</si>
  <si>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</si>
  <si>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</si>
  <si>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</si>
  <si>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</si>
  <si>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</si>
  <si>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</si>
  <si>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</si>
  <si>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</si>
  <si>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</si>
  <si>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</si>
  <si>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</si>
  <si>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</si>
  <si>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</si>
  <si>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</si>
  <si>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</si>
  <si>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</si>
  <si>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</si>
  <si>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</si>
  <si>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</si>
  <si>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</si>
  <si>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</si>
  <si>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</si>
  <si>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</si>
  <si>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</si>
  <si>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</si>
  <si>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</si>
  <si>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</si>
  <si>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</si>
  <si>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</si>
  <si>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</si>
  <si>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</si>
  <si>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</si>
  <si>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</si>
  <si>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</si>
  <si>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</si>
  <si>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</si>
  <si>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</si>
  <si>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</si>
  <si>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</si>
  <si>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</si>
  <si>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</si>
  <si>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</si>
  <si>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</si>
  <si>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</si>
  <si>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</si>
  <si>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</si>
  <si>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</si>
  <si>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</si>
  <si>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</si>
  <si>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</si>
  <si>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</si>
  <si>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</si>
  <si>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</si>
  <si>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</si>
  <si>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</si>
  <si>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</si>
  <si>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</si>
  <si>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</si>
  <si>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</si>
  <si>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</si>
  <si>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</si>
  <si>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</si>
  <si>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</si>
  <si>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</si>
  <si>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</si>
  <si>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</si>
  <si>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</si>
  <si>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</si>
  <si>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</si>
  <si>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</si>
  <si>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</si>
  <si>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</si>
  <si>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</si>
  <si>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</si>
  <si>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</si>
  <si>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</si>
  <si>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</si>
  <si>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</si>
  <si>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</si>
  <si>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</si>
  <si>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</si>
  <si>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</si>
  <si>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</si>
  <si>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</si>
  <si>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</si>
  <si>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</si>
  <si>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</si>
  <si>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</si>
  <si>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</si>
  <si>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</si>
  <si>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</si>
  <si>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</si>
  <si>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</si>
  <si>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</si>
  <si>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</si>
  <si>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</si>
  <si>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</si>
  <si>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</si>
  <si>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</si>
  <si>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</si>
  <si>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</si>
  <si>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</si>
  <si>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</si>
  <si>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</si>
  <si>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</si>
  <si>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</si>
  <si>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</si>
  <si>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</si>
  <si>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</si>
  <si>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</si>
  <si>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</si>
  <si>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</si>
  <si>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</si>
  <si>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</si>
  <si>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</si>
  <si>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</si>
  <si>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</si>
  <si>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</si>
  <si>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</si>
  <si>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</si>
  <si>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</si>
  <si>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</si>
  <si>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</si>
  <si>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</si>
  <si>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</si>
  <si>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</si>
  <si>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</si>
  <si>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</si>
  <si>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</si>
  <si>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</si>
  <si>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</si>
  <si>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</si>
  <si>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</si>
  <si>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</si>
  <si>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</si>
  <si>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</si>
  <si>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</si>
  <si>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</si>
  <si>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</si>
  <si>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</si>
  <si>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</si>
  <si>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</si>
  <si>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</si>
  <si>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</si>
  <si>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</si>
  <si>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</si>
  <si>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</si>
  <si>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</si>
  <si>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</si>
  <si>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</si>
  <si>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</si>
  <si>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</si>
  <si>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</si>
  <si>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</si>
  <si>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</si>
  <si>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</si>
  <si>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</si>
  <si>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</si>
  <si>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</si>
  <si>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</si>
  <si>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</si>
  <si>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</si>
  <si>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</si>
  <si>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</si>
  <si>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</si>
  <si>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</si>
  <si>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</si>
  <si>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</si>
  <si>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</si>
  <si>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</si>
  <si>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</si>
  <si>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</si>
  <si>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</si>
  <si>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</si>
  <si>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</si>
  <si>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</si>
  <si>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</si>
  <si>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</si>
  <si>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</si>
  <si>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</si>
  <si>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</si>
  <si>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</si>
  <si>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</si>
  <si>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</si>
  <si>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</si>
  <si>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</si>
  <si>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</si>
  <si>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</si>
  <si>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</si>
  <si>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</si>
  <si>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</si>
  <si>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</si>
  <si>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</si>
  <si>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</si>
  <si>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</si>
  <si>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</si>
  <si>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</si>
  <si>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</si>
  <si>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</si>
  <si>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</si>
  <si>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</si>
  <si>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</si>
  <si>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</si>
  <si>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</si>
  <si>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</si>
  <si>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</si>
  <si>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</si>
  <si>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</si>
  <si>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</si>
  <si>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</si>
  <si>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</si>
  <si>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</si>
  <si>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</si>
  <si>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</si>
  <si>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</si>
  <si>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</si>
  <si>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</si>
  <si>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</si>
  <si>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</si>
  <si>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</si>
  <si>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</si>
  <si>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</si>
  <si>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</si>
  <si>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</si>
  <si>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</si>
  <si>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</si>
  <si>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</si>
  <si>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</si>
  <si>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</si>
  <si>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</si>
  <si>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</si>
  <si>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</si>
  <si>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</si>
  <si>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</si>
  <si>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</si>
  <si>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</si>
  <si>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</si>
  <si>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</si>
  <si>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</si>
  <si>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</si>
  <si>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</si>
  <si>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</si>
  <si>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</si>
  <si>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</si>
  <si>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</si>
  <si>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</si>
  <si>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</si>
  <si>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</si>
  <si>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</si>
  <si>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</si>
  <si>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</si>
  <si>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</si>
  <si>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</si>
  <si>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</si>
  <si>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</si>
  <si>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</si>
  <si>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</si>
  <si>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</si>
  <si>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</si>
  <si>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</si>
  <si>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</si>
  <si>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</si>
  <si>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</si>
  <si>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</si>
  <si>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</si>
  <si>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</si>
  <si>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</si>
  <si>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</si>
  <si>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</si>
  <si>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</si>
  <si>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</si>
  <si>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</si>
  <si>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</si>
  <si>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</si>
  <si>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</si>
  <si>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</si>
  <si>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</si>
  <si>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</si>
  <si>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</si>
  <si>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</si>
  <si>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</si>
  <si>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</si>
  <si>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</si>
  <si>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</si>
  <si>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</si>
  <si>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</si>
  <si>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</si>
  <si>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</si>
  <si>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</si>
  <si>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</si>
  <si>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</si>
  <si>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</si>
  <si>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</si>
  <si>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</si>
  <si>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</si>
  <si>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</si>
  <si>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</si>
  <si>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</si>
  <si>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</si>
  <si>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</si>
  <si>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</si>
  <si>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</si>
  <si>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</si>
  <si>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</si>
  <si>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</si>
  <si>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</si>
  <si>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</si>
  <si>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</si>
  <si>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</si>
  <si>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</si>
  <si>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</si>
  <si>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</si>
  <si>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</si>
  <si>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</si>
  <si>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</si>
  <si>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</si>
  <si>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</si>
  <si>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</si>
  <si>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</si>
  <si>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</si>
  <si>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</si>
  <si>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</si>
  <si>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</si>
  <si>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</si>
  <si>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</si>
  <si>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</si>
  <si>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</si>
  <si>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</si>
  <si>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</si>
  <si>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</si>
  <si>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</si>
  <si>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</si>
  <si>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</si>
  <si>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</si>
  <si>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</si>
  <si>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</si>
  <si>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</si>
  <si>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</si>
  <si>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</si>
  <si>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</si>
  <si>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</si>
  <si>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</si>
  <si>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</si>
  <si>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</si>
  <si>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</si>
  <si>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</si>
  <si>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</si>
  <si>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</si>
  <si>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</si>
  <si>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</si>
  <si>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</si>
  <si>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</si>
  <si>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</si>
  <si>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</si>
  <si>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</si>
  <si>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</si>
  <si>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</si>
  <si>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</si>
  <si>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</si>
  <si>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</si>
  <si>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</si>
  <si>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</si>
  <si>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</si>
  <si>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</si>
  <si>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</si>
  <si>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</si>
  <si>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</si>
  <si>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</si>
  <si>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</si>
  <si>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</si>
  <si>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</si>
  <si>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</si>
  <si>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</si>
  <si>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</si>
  <si>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</si>
  <si>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</si>
  <si>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</si>
  <si>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</si>
  <si>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</si>
  <si>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</si>
  <si>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</si>
  <si>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</si>
  <si>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</si>
  <si>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</si>
  <si>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</si>
  <si>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</si>
  <si>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</si>
  <si>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</si>
  <si>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</si>
  <si>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</si>
  <si>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</si>
  <si>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</si>
  <si>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</si>
  <si>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</si>
  <si>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</si>
  <si>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</si>
  <si>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</si>
  <si>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</si>
  <si>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</si>
  <si>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</si>
  <si>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</si>
  <si>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</si>
  <si>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</si>
  <si>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</si>
  <si>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</si>
  <si>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</si>
  <si>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</si>
  <si>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</si>
  <si>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</si>
  <si>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</si>
  <si>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</si>
  <si>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</si>
  <si>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</si>
  <si>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</si>
  <si>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</si>
  <si>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</si>
  <si>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</si>
  <si>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</si>
  <si>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</si>
  <si>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</si>
  <si>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</si>
  <si>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</si>
  <si>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</si>
  <si>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</si>
  <si>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</si>
  <si>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</si>
  <si>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</si>
  <si>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</si>
  <si>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</si>
  <si>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</si>
  <si>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</si>
  <si>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</si>
  <si>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</si>
  <si>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</si>
  <si>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</si>
  <si>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</si>
  <si>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</si>
  <si>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</si>
  <si>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</si>
  <si>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</si>
  <si>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</si>
  <si>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</si>
  <si>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</si>
  <si>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</si>
  <si>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</si>
  <si>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</si>
  <si>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</si>
  <si>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</si>
  <si>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</si>
  <si>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</si>
  <si>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</si>
  <si>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</si>
  <si>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</si>
  <si>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</si>
  <si>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</si>
  <si>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</si>
  <si>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</si>
  <si>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</si>
  <si>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</si>
  <si>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</si>
  <si>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</si>
  <si>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</si>
  <si>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</si>
  <si>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</si>
  <si>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</si>
  <si>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</si>
  <si>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</si>
  <si>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</si>
  <si>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</si>
  <si>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</si>
  <si>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</si>
  <si>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</si>
  <si>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</si>
  <si>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</si>
  <si>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</si>
  <si>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</si>
  <si>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</si>
  <si>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</si>
  <si>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</si>
  <si>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</si>
  <si>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</si>
  <si>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</si>
  <si>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</si>
  <si>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</si>
  <si>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</si>
  <si>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</si>
  <si>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</si>
  <si>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</si>
  <si>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</si>
  <si>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</si>
  <si>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</si>
  <si>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</si>
  <si>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</si>
  <si>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</si>
  <si>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</si>
  <si>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</si>
  <si>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</si>
  <si>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</si>
  <si>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</si>
  <si>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</si>
  <si>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</si>
  <si>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</si>
  <si>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</si>
  <si>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</si>
  <si>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</si>
  <si>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</si>
  <si>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</si>
  <si>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</si>
  <si>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</si>
  <si>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</si>
  <si>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</si>
  <si>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</si>
  <si>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</si>
  <si>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</si>
  <si>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</si>
  <si>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</si>
  <si>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</si>
  <si>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</si>
  <si>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</si>
  <si>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</si>
  <si>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</si>
  <si>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</si>
  <si>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</si>
  <si>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</si>
  <si>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</si>
  <si>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</si>
  <si>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</si>
  <si>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</si>
  <si>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</si>
  <si>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</si>
  <si>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</si>
  <si>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</si>
  <si>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</si>
  <si>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</si>
  <si>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</si>
  <si>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</si>
  <si>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</si>
  <si>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</si>
  <si>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</si>
  <si>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</si>
  <si>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</si>
  <si>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</si>
  <si>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</si>
  <si>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</si>
  <si>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</si>
  <si>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</si>
  <si>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</si>
  <si>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</si>
  <si>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</si>
  <si>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</si>
  <si>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</si>
  <si>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</si>
  <si>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</si>
  <si>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</si>
  <si>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</si>
  <si>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</si>
  <si>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</si>
  <si>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</si>
  <si>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</si>
  <si>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</si>
  <si>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</si>
  <si>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</si>
  <si>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</si>
  <si>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</si>
  <si>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</si>
  <si>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</si>
  <si>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</si>
  <si>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</si>
  <si>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</si>
  <si>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</si>
  <si>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</si>
  <si>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</si>
  <si>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</si>
  <si>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</si>
  <si>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</si>
  <si>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</si>
  <si>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</si>
  <si>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</si>
  <si>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</si>
  <si>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</si>
  <si>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</si>
  <si>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</si>
  <si>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</si>
  <si>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</si>
  <si>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</si>
  <si>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</si>
  <si>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</si>
  <si>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</si>
  <si>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</si>
  <si>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</si>
  <si>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</si>
  <si>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</si>
  <si>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</si>
  <si>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</si>
  <si>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</si>
  <si>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</si>
  <si>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</si>
  <si>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</si>
  <si>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</si>
  <si>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</si>
  <si>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</si>
  <si>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</si>
  <si>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</si>
  <si>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</si>
  <si>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</si>
  <si>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</si>
  <si>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</si>
  <si>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</si>
  <si>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</si>
  <si>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</si>
  <si>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</si>
  <si>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</si>
  <si>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</si>
  <si>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</si>
  <si>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</si>
  <si>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</si>
  <si>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</si>
  <si>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</si>
  <si>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</si>
  <si>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</si>
  <si>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</si>
  <si>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</si>
  <si>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</si>
  <si>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</si>
  <si>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</si>
  <si>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</si>
  <si>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</si>
  <si>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</si>
  <si>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</si>
  <si>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</si>
  <si>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</si>
  <si>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</si>
  <si>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</si>
  <si>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</si>
  <si>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</si>
  <si>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</si>
  <si>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</si>
  <si>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</si>
  <si>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</si>
  <si>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</si>
  <si>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</si>
  <si>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</si>
  <si>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</si>
  <si>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</si>
  <si>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</si>
  <si>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</si>
  <si>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</si>
  <si>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</si>
  <si>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</si>
  <si>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</si>
  <si>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</si>
  <si>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</si>
  <si>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</si>
  <si>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</si>
  <si>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</si>
  <si>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</si>
  <si>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</si>
  <si>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</si>
  <si>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</si>
  <si>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</si>
  <si>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</si>
  <si>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</si>
  <si>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</si>
  <si>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</si>
  <si>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</si>
  <si>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</si>
  <si>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</si>
  <si>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</si>
  <si>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</si>
  <si>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</si>
  <si>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</si>
  <si>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</si>
  <si>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</si>
  <si>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</si>
  <si>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</si>
  <si>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</si>
  <si>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</si>
  <si>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</si>
  <si>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</si>
  <si>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</si>
  <si>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</si>
  <si>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</si>
  <si>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</si>
  <si>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</si>
  <si>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</si>
  <si>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</si>
  <si>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</si>
  <si>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</si>
  <si>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</si>
  <si>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</si>
  <si>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</si>
  <si>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</si>
  <si>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</si>
  <si>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</si>
  <si>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</si>
  <si>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</si>
  <si>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</si>
  <si>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</si>
  <si>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</si>
  <si>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</si>
  <si>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</si>
  <si>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</si>
  <si>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</si>
  <si>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</si>
  <si>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</si>
  <si>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</si>
  <si>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</si>
  <si>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</si>
  <si>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</si>
  <si>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</si>
  <si>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</si>
  <si>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</si>
  <si>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</si>
  <si>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</si>
  <si>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</si>
  <si>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</si>
  <si>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</si>
  <si>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</si>
  <si>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</si>
  <si>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</si>
  <si>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</si>
  <si>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</si>
  <si>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</si>
  <si>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</si>
  <si>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</si>
  <si>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</si>
  <si>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</si>
  <si>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</si>
  <si>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</si>
  <si>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</si>
  <si>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</si>
  <si>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</si>
  <si>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</si>
  <si>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</si>
  <si>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</si>
  <si>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</si>
  <si>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</si>
  <si>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</si>
  <si>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</si>
  <si>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</si>
  <si>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</si>
  <si>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</si>
  <si>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</si>
  <si>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</si>
  <si>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</si>
  <si>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</si>
  <si>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</si>
  <si>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</si>
  <si>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</si>
  <si>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</si>
  <si>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</si>
  <si>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</si>
  <si>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</si>
  <si>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</si>
  <si>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</si>
  <si>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</si>
  <si>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</si>
  <si>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</si>
  <si>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</si>
  <si>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</si>
  <si>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</si>
  <si>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</si>
  <si>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</si>
  <si>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</si>
  <si>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</si>
  <si>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</si>
  <si>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</si>
  <si>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</si>
  <si>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</si>
  <si>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</si>
  <si>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</si>
  <si>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</si>
  <si>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</si>
  <si>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</si>
  <si>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</si>
  <si>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</si>
  <si>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</si>
  <si>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</si>
  <si>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</si>
  <si>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</si>
  <si>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</si>
  <si>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</si>
  <si>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</si>
  <si>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</si>
  <si>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</si>
  <si>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</si>
  <si>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</si>
  <si>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</si>
  <si>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</si>
  <si>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</si>
  <si>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</si>
  <si>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</si>
  <si>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</si>
  <si>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</si>
  <si>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</si>
  <si>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</si>
  <si>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</si>
  <si>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</si>
  <si>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</si>
  <si>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</si>
  <si>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</si>
  <si>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</si>
  <si>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</si>
  <si>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</si>
  <si>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</si>
  <si>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</si>
  <si>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</si>
  <si>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</si>
  <si>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</si>
  <si>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</si>
  <si>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</si>
  <si>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</si>
  <si>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</si>
  <si>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</si>
  <si>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</si>
  <si>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</si>
  <si>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</si>
  <si>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</si>
  <si>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</si>
  <si>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</si>
  <si>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</si>
  <si>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</si>
  <si>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</si>
  <si>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</si>
  <si>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</si>
  <si>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</si>
  <si>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</si>
  <si>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</si>
  <si>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</si>
  <si>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</si>
  <si>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</si>
  <si>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</si>
  <si>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</si>
  <si>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</si>
  <si>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</si>
  <si>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</si>
  <si>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</si>
  <si>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</si>
  <si>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</si>
  <si>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</si>
  <si>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</si>
  <si>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</si>
  <si>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</si>
  <si>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</si>
  <si>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</si>
  <si>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</si>
  <si>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</si>
  <si>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</si>
  <si>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</si>
  <si>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</si>
  <si>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</si>
  <si>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</si>
  <si>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</si>
  <si>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</si>
  <si>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</si>
  <si>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</si>
  <si>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</si>
  <si>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</si>
  <si>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</si>
  <si>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</si>
  <si>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</si>
  <si>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</si>
  <si>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</si>
  <si>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</si>
  <si>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</si>
  <si>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</si>
  <si>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</si>
  <si>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</si>
  <si>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</si>
  <si>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</si>
  <si>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</si>
  <si>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</si>
  <si>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</si>
  <si>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</si>
  <si>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</si>
  <si>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</si>
  <si>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</si>
  <si>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</si>
  <si>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</si>
  <si>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</si>
  <si>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</si>
  <si>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</si>
  <si>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</si>
  <si>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</si>
  <si>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</si>
  <si>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</si>
  <si>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</si>
  <si>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</si>
  <si>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</si>
  <si>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</si>
  <si>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</si>
  <si>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</si>
  <si>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</si>
  <si>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</si>
  <si>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</si>
  <si>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</si>
  <si>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</si>
  <si>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</si>
  <si>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</si>
  <si>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</si>
  <si>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</si>
  <si>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</si>
  <si>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</si>
  <si>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</si>
  <si>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</si>
  <si>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</si>
  <si>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</si>
  <si>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</si>
  <si>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</si>
  <si>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</si>
  <si>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</si>
  <si>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</si>
  <si>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</si>
  <si>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</si>
  <si>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</si>
  <si>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</si>
  <si>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</si>
  <si>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</si>
  <si>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</si>
  <si>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</si>
  <si>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</si>
  <si>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</si>
  <si>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</si>
  <si>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</si>
  <si>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</si>
  <si>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</si>
  <si>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</si>
  <si>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</si>
  <si>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</si>
  <si>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</si>
  <si>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</si>
  <si>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</si>
  <si>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</si>
  <si>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</si>
  <si>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</si>
  <si>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</si>
  <si>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</si>
  <si>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</si>
  <si>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</si>
  <si>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</si>
  <si>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</si>
  <si>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</si>
  <si>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</si>
  <si>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</si>
  <si>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</si>
  <si>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</si>
  <si>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</si>
  <si>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</si>
  <si>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</si>
  <si>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</si>
  <si>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</si>
  <si>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</si>
  <si>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</si>
  <si>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</si>
  <si>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</si>
  <si>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</si>
  <si>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</si>
  <si>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</si>
  <si>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</si>
  <si>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</si>
  <si>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</si>
  <si>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</si>
  <si>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</si>
  <si>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</si>
  <si>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</si>
  <si>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</si>
  <si>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</si>
  <si>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</si>
  <si>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</si>
  <si>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</si>
  <si>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</si>
  <si>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</si>
  <si>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</si>
  <si>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</si>
  <si>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</si>
  <si>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</si>
  <si>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</si>
  <si>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</si>
  <si>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</si>
  <si>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</si>
  <si>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</si>
  <si>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</si>
  <si>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</si>
  <si>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</si>
  <si>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</si>
  <si>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</si>
  <si>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</si>
  <si>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</si>
  <si>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</si>
  <si>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</si>
  <si>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</si>
  <si>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</si>
  <si>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</si>
  <si>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</si>
  <si>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</si>
  <si>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</si>
  <si>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</si>
  <si>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</si>
  <si>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</si>
  <si>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</si>
  <si>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</si>
  <si>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</si>
  <si>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</si>
  <si>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</si>
  <si>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</si>
  <si>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</si>
  <si>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</si>
  <si>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</si>
  <si>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</si>
  <si>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</si>
  <si>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</si>
  <si>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</si>
  <si>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</si>
  <si>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</si>
  <si>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</si>
  <si>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</si>
  <si>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</si>
  <si>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</si>
  <si>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</si>
  <si>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</si>
  <si>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</si>
  <si>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</si>
  <si>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</si>
  <si>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</si>
  <si>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</si>
  <si>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</si>
  <si>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</si>
  <si>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</si>
  <si>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</si>
  <si>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</si>
  <si>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</si>
  <si>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</si>
  <si>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</si>
  <si>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</si>
  <si>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</si>
  <si>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</si>
  <si>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</si>
  <si>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</si>
  <si>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</si>
  <si>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</si>
  <si>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</si>
  <si>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</si>
  <si>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</si>
  <si>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</si>
  <si>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</si>
  <si>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</si>
  <si>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</si>
  <si>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</si>
  <si>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</si>
  <si>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</si>
  <si>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</si>
  <si>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</si>
  <si>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</si>
  <si>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</si>
  <si>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</si>
  <si>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</si>
  <si>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</si>
  <si>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</si>
  <si>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</si>
  <si>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</si>
  <si>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</si>
  <si>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</si>
  <si>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</si>
  <si>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</si>
  <si>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</si>
  <si>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</si>
  <si>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</si>
  <si>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</si>
  <si>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</si>
  <si>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</si>
  <si>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</si>
  <si>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</si>
  <si>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</si>
  <si>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</si>
  <si>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</si>
  <si>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</si>
  <si>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</si>
  <si>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</si>
  <si>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</si>
  <si>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</si>
  <si>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</si>
  <si>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</si>
  <si>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</si>
  <si>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</si>
  <si>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</si>
  <si>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</si>
  <si>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</si>
  <si>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</si>
  <si>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</si>
  <si>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</si>
  <si>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</si>
  <si>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</si>
  <si>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</si>
  <si>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</si>
  <si>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</si>
  <si>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</si>
  <si>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</si>
  <si>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</si>
  <si>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</si>
  <si>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</si>
  <si>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</si>
  <si>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</si>
  <si>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</si>
  <si>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</si>
  <si>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</si>
  <si>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</si>
  <si>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</si>
  <si>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</si>
  <si>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</si>
  <si>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</si>
  <si>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</si>
  <si>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</si>
  <si>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</si>
  <si>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</si>
  <si>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</si>
  <si>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</si>
  <si>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</si>
  <si>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</si>
  <si>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</si>
  <si>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</si>
  <si>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</si>
  <si>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</si>
  <si>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</si>
  <si>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</si>
  <si>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</si>
  <si>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</si>
  <si>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</si>
  <si>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</si>
  <si>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</si>
  <si>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</si>
  <si>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</si>
  <si>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</si>
  <si>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</si>
  <si>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</si>
  <si>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</si>
  <si>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</si>
  <si>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</si>
  <si>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</si>
  <si>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</si>
  <si>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</si>
  <si>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</si>
  <si>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</si>
  <si>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</si>
  <si>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</si>
  <si>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</si>
  <si>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</si>
  <si>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</si>
  <si>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</si>
  <si>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</si>
  <si>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</si>
  <si>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</si>
  <si>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</si>
  <si>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</si>
  <si>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</si>
  <si>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</si>
  <si>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</si>
  <si>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</si>
  <si>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</si>
  <si>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</si>
  <si>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</si>
  <si>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</si>
  <si>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</si>
  <si>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</si>
  <si>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</si>
  <si>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</si>
  <si>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</si>
  <si>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</si>
  <si>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</si>
  <si>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</si>
  <si>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</si>
  <si>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</si>
  <si>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</si>
  <si>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</si>
  <si>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</si>
  <si>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</si>
  <si>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</si>
  <si>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</si>
  <si>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</si>
  <si>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</si>
  <si>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</si>
  <si>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</si>
  <si>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</si>
  <si>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</si>
  <si>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</si>
  <si>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</si>
  <si>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</si>
  <si>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</si>
  <si>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</si>
  <si>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</si>
  <si>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</si>
  <si>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</si>
  <si>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</si>
  <si>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</si>
  <si>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</si>
  <si>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</si>
  <si>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</si>
  <si>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</si>
  <si>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</si>
  <si>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</si>
  <si>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</si>
  <si>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</si>
  <si>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</si>
  <si>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</si>
  <si>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</si>
  <si>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</si>
  <si>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</si>
  <si>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</si>
  <si>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</si>
  <si>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</si>
  <si>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</si>
  <si>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</si>
  <si>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</si>
  <si>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</si>
  <si>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</si>
  <si>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</si>
  <si>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</si>
  <si>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</si>
  <si>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</si>
  <si>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</si>
  <si>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</si>
  <si>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</si>
  <si>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</si>
  <si>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</si>
  <si>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</si>
  <si>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</si>
  <si>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</si>
  <si>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</si>
  <si>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</si>
  <si>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</si>
  <si>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</si>
  <si>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</si>
  <si>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</si>
  <si>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</si>
  <si>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</si>
  <si>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</si>
  <si>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</si>
  <si>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</si>
  <si>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</si>
  <si>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</si>
  <si>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</si>
  <si>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</si>
  <si>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</si>
  <si>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</si>
  <si>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</si>
  <si>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</si>
  <si>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</si>
  <si>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</si>
  <si>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</si>
  <si>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</si>
  <si>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</si>
  <si>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</si>
  <si>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</si>
  <si>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</si>
  <si>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</si>
  <si>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</si>
  <si>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</si>
  <si>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</si>
  <si>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</si>
  <si>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</si>
  <si>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</si>
  <si>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</si>
  <si>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</si>
  <si>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</si>
  <si>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</si>
  <si>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</si>
  <si>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</si>
  <si>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</si>
  <si>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</si>
  <si>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</si>
  <si>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</si>
  <si>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</si>
  <si>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</si>
  <si>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</si>
  <si>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</si>
  <si>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</si>
  <si>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</si>
  <si>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</si>
  <si>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</si>
  <si>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</si>
  <si>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</si>
  <si>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</si>
  <si>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</si>
  <si>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</si>
  <si>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</si>
  <si>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</si>
  <si>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</si>
  <si>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</si>
  <si>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</si>
  <si>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</si>
  <si>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</si>
  <si>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</si>
  <si>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</si>
  <si>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</si>
  <si>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</si>
  <si>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</si>
  <si>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</si>
  <si>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</si>
  <si>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</si>
  <si>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</si>
  <si>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</si>
  <si>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</si>
  <si>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</si>
  <si>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</si>
  <si>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</si>
  <si>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</si>
  <si>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</si>
  <si>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</si>
  <si>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</si>
  <si>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</si>
  <si>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</si>
  <si>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</si>
  <si>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</si>
  <si>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</si>
  <si>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</si>
  <si>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</si>
  <si>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</si>
  <si>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</si>
  <si>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</si>
  <si>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</si>
  <si>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</si>
  <si>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</si>
  <si>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</si>
  <si>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</si>
  <si>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</si>
  <si>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</si>
  <si>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</si>
  <si>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</si>
  <si>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</si>
  <si>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</si>
  <si>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</si>
  <si>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</si>
  <si>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</si>
  <si>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</si>
  <si>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</si>
  <si>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</si>
  <si>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</si>
  <si>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</si>
  <si>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</si>
  <si>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</si>
  <si>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</si>
  <si>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</si>
  <si>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</si>
  <si>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</si>
  <si>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</si>
  <si>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</si>
  <si>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</si>
  <si>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</si>
  <si>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</si>
  <si>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</si>
  <si>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</si>
  <si>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</si>
  <si>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</si>
  <si>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</si>
  <si>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</si>
  <si>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</si>
  <si>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</si>
  <si>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</si>
  <si>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</si>
  <si>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</si>
  <si>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</si>
  <si>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</si>
  <si>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</si>
  <si>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</si>
  <si>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</si>
  <si>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</si>
  <si>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</si>
  <si>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</si>
  <si>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</si>
  <si>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</si>
  <si>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</si>
  <si>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</si>
  <si>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</si>
  <si>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</si>
  <si>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</si>
  <si>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</si>
  <si>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</si>
  <si>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</si>
  <si>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</si>
  <si>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</si>
  <si>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</si>
  <si>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</si>
  <si>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</si>
  <si>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</si>
  <si>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</si>
  <si>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</si>
  <si>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</si>
  <si>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</si>
  <si>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</si>
  <si>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</si>
  <si>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</si>
  <si>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</si>
  <si>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</si>
  <si>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</si>
  <si>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</si>
  <si>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</si>
  <si>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</si>
  <si>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</si>
  <si>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</si>
  <si>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</si>
  <si>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</si>
  <si>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</si>
  <si>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</si>
  <si>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</si>
  <si>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</si>
  <si>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</si>
  <si>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</si>
  <si>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</si>
  <si>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</si>
  <si>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</si>
  <si>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</si>
  <si>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</si>
  <si>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</si>
  <si>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</si>
  <si>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</si>
  <si>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</si>
  <si>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</si>
  <si>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</si>
  <si>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</si>
  <si>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</si>
  <si>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</si>
  <si>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</si>
  <si>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</si>
  <si>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</si>
  <si>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</si>
  <si>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</si>
  <si>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</si>
  <si>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</si>
  <si>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</si>
  <si>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</si>
  <si>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</si>
  <si>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</si>
  <si>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</si>
  <si>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</si>
  <si>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</si>
  <si>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</si>
  <si>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</si>
  <si>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</si>
  <si>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</si>
  <si>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</si>
  <si>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</si>
  <si>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</si>
  <si>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</si>
  <si>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</si>
  <si>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</si>
  <si>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</si>
  <si>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</si>
  <si>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</si>
  <si>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</si>
  <si>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</si>
  <si>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</si>
  <si>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</si>
  <si>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</si>
  <si>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</si>
  <si>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</si>
  <si>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</si>
  <si>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</si>
  <si>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</si>
  <si>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</si>
  <si>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</si>
  <si>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</si>
  <si>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</si>
  <si>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</si>
  <si>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</si>
  <si>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</si>
  <si>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</si>
  <si>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</si>
  <si>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</si>
  <si>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</si>
  <si>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</si>
  <si>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</si>
  <si>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</si>
  <si>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</si>
  <si>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</si>
  <si>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</si>
  <si>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</si>
  <si>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</si>
  <si>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</si>
  <si>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</si>
  <si>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</si>
  <si>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</si>
  <si>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</si>
  <si>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</si>
  <si>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</si>
  <si>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</si>
  <si>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</si>
  <si>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</si>
  <si>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</si>
  <si>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</si>
  <si>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</si>
  <si>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</si>
  <si>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</si>
  <si>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</si>
  <si>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</si>
  <si>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</si>
  <si>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</si>
  <si>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</si>
  <si>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</si>
  <si>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</si>
  <si>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</si>
  <si>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</si>
  <si>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</si>
  <si>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</si>
  <si>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</si>
  <si>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</si>
  <si>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</si>
  <si>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</si>
  <si>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</si>
  <si>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</si>
  <si>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</si>
  <si>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</si>
  <si>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</si>
  <si>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</si>
  <si>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</si>
  <si>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</si>
  <si>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</si>
  <si>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</si>
  <si>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</si>
  <si>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</si>
  <si>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</si>
  <si>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</si>
  <si>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</si>
  <si>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</si>
  <si>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</si>
  <si>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</si>
  <si>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</si>
  <si>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</si>
  <si>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</si>
  <si>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</si>
  <si>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</si>
  <si>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</si>
  <si>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</si>
  <si>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</si>
  <si>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</si>
  <si>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</si>
  <si>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</si>
  <si>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</si>
  <si>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</si>
  <si>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</si>
  <si>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</si>
  <si>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</si>
  <si>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</si>
  <si>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</si>
  <si>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</si>
  <si>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</si>
  <si>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</si>
  <si>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</si>
  <si>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</si>
  <si>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</si>
  <si>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</si>
  <si>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</si>
  <si>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</si>
  <si>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</si>
  <si>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</si>
  <si>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</si>
  <si>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</si>
  <si>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</si>
  <si>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</si>
  <si>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</si>
  <si>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</si>
  <si>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</si>
  <si>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</si>
  <si>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</si>
  <si>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</si>
  <si>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</si>
  <si>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</si>
  <si>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</si>
  <si>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</si>
  <si>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</si>
  <si>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</si>
  <si>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</si>
  <si>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</si>
  <si>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</si>
  <si>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</si>
  <si>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</si>
  <si>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</si>
  <si>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</si>
  <si>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</si>
  <si>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</si>
  <si>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</si>
  <si>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</si>
  <si>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</si>
  <si>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</si>
  <si>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</si>
  <si>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</si>
  <si>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</si>
  <si>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</si>
  <si>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</si>
  <si>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</si>
  <si>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</si>
  <si>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</si>
  <si>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</si>
  <si>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</si>
  <si>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</si>
  <si>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</si>
  <si>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</si>
  <si>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</si>
  <si>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</si>
  <si>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</si>
  <si>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</si>
  <si>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</si>
  <si>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</si>
  <si>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</si>
  <si>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</si>
  <si>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</si>
  <si>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</si>
  <si>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</si>
  <si>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</si>
  <si>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</si>
  <si>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</si>
  <si>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</si>
  <si>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</si>
  <si>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</si>
  <si>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</si>
  <si>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</si>
  <si>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</si>
  <si>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</si>
  <si>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</si>
  <si>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</si>
  <si>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</si>
  <si>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</si>
  <si>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</si>
  <si>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</si>
  <si>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</si>
  <si>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</si>
  <si>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</si>
  <si>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</si>
  <si>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</si>
  <si>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</si>
  <si>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</si>
  <si>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</si>
  <si>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</si>
  <si>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</si>
  <si>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</si>
  <si>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</si>
  <si>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</si>
  <si>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</si>
  <si>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</si>
  <si>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</si>
  <si>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</si>
  <si>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</si>
  <si>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</si>
  <si>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</si>
  <si>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</si>
  <si>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</si>
  <si>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</si>
  <si>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</si>
  <si>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</si>
  <si>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</si>
  <si>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</si>
  <si>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</si>
  <si>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</si>
  <si>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</si>
  <si>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</si>
  <si>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</si>
  <si>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</si>
  <si>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</si>
  <si>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</si>
  <si>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</si>
  <si>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</si>
  <si>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</si>
  <si>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</si>
  <si>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</si>
  <si>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</si>
  <si>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</si>
  <si>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</si>
  <si>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</si>
  <si>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</si>
  <si>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</si>
  <si>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</si>
  <si>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</si>
  <si>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</si>
  <si>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</si>
  <si>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</si>
  <si>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</si>
  <si>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</si>
  <si>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</si>
  <si>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</si>
  <si>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</si>
  <si>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</si>
  <si>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</si>
  <si>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</si>
  <si>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</si>
  <si>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</si>
  <si>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</si>
  <si>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</si>
  <si>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</si>
  <si>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</si>
  <si>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</si>
  <si>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</si>
  <si>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</si>
  <si>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</si>
  <si>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</si>
  <si>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</si>
  <si>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</si>
  <si>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</si>
  <si>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</si>
  <si>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</si>
  <si>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</si>
  <si>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</si>
  <si>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</si>
  <si>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</si>
  <si>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</si>
  <si>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</si>
  <si>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</si>
  <si>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</si>
  <si>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</si>
  <si>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</si>
  <si>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</si>
  <si>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</si>
  <si>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</si>
  <si>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</si>
  <si>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</si>
  <si>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</si>
  <si>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</si>
  <si>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</si>
  <si>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</si>
  <si>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</si>
  <si>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</si>
  <si>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</si>
  <si>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</si>
  <si>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</si>
  <si>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</si>
  <si>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</si>
  <si>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</si>
  <si>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</si>
  <si>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</si>
  <si>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</si>
  <si>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</si>
  <si>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</si>
  <si>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</si>
  <si>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</si>
  <si>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</si>
  <si>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</si>
  <si>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</si>
  <si>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</si>
  <si>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</si>
  <si>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</si>
  <si>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</si>
  <si>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</si>
  <si>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</si>
  <si>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</si>
  <si>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</si>
  <si>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</si>
  <si>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</si>
  <si>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</si>
  <si>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</si>
  <si>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</si>
  <si>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</si>
  <si>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</si>
  <si>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</si>
  <si>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</si>
  <si>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</si>
  <si>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</si>
  <si>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</si>
  <si>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</si>
  <si>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</si>
  <si>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</si>
  <si>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</si>
  <si>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</si>
  <si>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</si>
  <si>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</si>
  <si>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</si>
  <si>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</si>
  <si>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</si>
  <si>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</si>
  <si>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</si>
  <si>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</si>
  <si>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</si>
  <si>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</si>
  <si>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</si>
  <si>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</si>
  <si>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</si>
  <si>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</si>
  <si>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</si>
  <si>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</si>
  <si>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</si>
  <si>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</si>
  <si>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</si>
  <si>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</si>
  <si>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</si>
  <si>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</si>
  <si>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</si>
  <si>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</si>
  <si>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</si>
  <si>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</si>
  <si>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</si>
  <si>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</si>
  <si>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</si>
  <si>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</si>
  <si>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</si>
  <si>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</si>
  <si>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</si>
  <si>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</si>
  <si>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</si>
  <si>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</si>
  <si>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</si>
  <si>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</si>
  <si>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</si>
  <si>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</si>
  <si>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</si>
  <si>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</si>
  <si>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</si>
  <si>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</si>
  <si>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</si>
  <si>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</si>
  <si>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</si>
  <si>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</si>
  <si>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</si>
  <si>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</si>
  <si>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</si>
  <si>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</si>
  <si>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</si>
  <si>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</si>
  <si>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</si>
  <si>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</si>
  <si>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</si>
  <si>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</si>
  <si>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</si>
  <si>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</si>
  <si>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</si>
  <si>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</si>
  <si>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</si>
  <si>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</si>
  <si>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</si>
  <si>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</si>
  <si>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</si>
  <si>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</si>
  <si>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</si>
  <si>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</si>
  <si>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</si>
  <si>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</si>
  <si>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</si>
  <si>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</si>
  <si>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</si>
  <si>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</si>
  <si>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</si>
  <si>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</si>
  <si>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</si>
  <si>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</si>
  <si>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</si>
  <si>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</si>
  <si>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</si>
  <si>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</si>
  <si>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</si>
  <si>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</si>
  <si>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</si>
  <si>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</si>
  <si>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</si>
  <si>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</si>
  <si>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</si>
  <si>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</si>
  <si>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</si>
  <si>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</si>
  <si>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</si>
  <si>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</si>
  <si>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</si>
  <si>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</si>
  <si>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</si>
  <si>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</si>
  <si>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</si>
  <si>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</si>
  <si>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</si>
  <si>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</si>
  <si>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</si>
  <si>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</si>
  <si>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</si>
  <si>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</si>
  <si>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</si>
  <si>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</si>
  <si>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</si>
  <si>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</si>
  <si>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</si>
  <si>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</si>
  <si>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</si>
  <si>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</si>
  <si>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</si>
  <si>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</si>
  <si>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</si>
  <si>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</si>
  <si>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</si>
  <si>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</si>
  <si>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</si>
  <si>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</si>
  <si>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</si>
  <si>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</si>
  <si>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</si>
  <si>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</si>
  <si>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</si>
  <si>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</si>
  <si>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</si>
  <si>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</si>
  <si>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</si>
  <si>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</si>
  <si>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</si>
  <si>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</si>
  <si>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</si>
  <si>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</si>
  <si>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</si>
  <si>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</si>
  <si>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</si>
  <si>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</si>
  <si>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</si>
  <si>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</si>
  <si>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</si>
  <si>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</si>
  <si>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</si>
  <si>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</si>
  <si>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</si>
  <si>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</si>
  <si>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</si>
  <si>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</si>
  <si>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</si>
  <si>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</si>
  <si>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</si>
  <si>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</si>
  <si>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</si>
  <si>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</si>
  <si>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</si>
  <si>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</si>
  <si>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</si>
  <si>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</si>
  <si>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</si>
  <si>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</si>
  <si>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</si>
  <si>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</si>
  <si>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</si>
  <si>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</si>
  <si>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</si>
  <si>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</si>
  <si>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</si>
  <si>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</si>
  <si>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</si>
  <si>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</si>
  <si>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</si>
  <si>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</si>
  <si>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</si>
  <si>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</si>
  <si>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</si>
  <si>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</si>
  <si>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</si>
  <si>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</si>
  <si>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</si>
  <si>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</si>
  <si>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</si>
  <si>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</si>
  <si>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</si>
  <si>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</si>
  <si>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</si>
  <si>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</si>
  <si>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</si>
  <si>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</si>
  <si>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</si>
  <si>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</si>
  <si>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</si>
  <si>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</si>
  <si>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</si>
  <si>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</si>
  <si>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</si>
  <si>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</si>
  <si>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</si>
  <si>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</si>
  <si>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</si>
  <si>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</si>
  <si>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</si>
  <si>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</si>
  <si>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</si>
  <si>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</si>
  <si>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</si>
  <si>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</si>
  <si>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</si>
  <si>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</si>
  <si>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</si>
  <si>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</si>
  <si>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</si>
  <si>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</si>
  <si>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</si>
  <si>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</si>
  <si>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</si>
  <si>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</si>
  <si>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</si>
  <si>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</si>
  <si>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</si>
  <si>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</si>
  <si>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</si>
  <si>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</si>
  <si>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</si>
  <si>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</si>
  <si>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</si>
  <si>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</si>
  <si>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</si>
  <si>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</si>
  <si>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</si>
  <si>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</si>
  <si>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</si>
  <si>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</si>
  <si>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</si>
  <si>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</si>
  <si>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</si>
  <si>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</si>
  <si>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</si>
  <si>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</si>
  <si>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</si>
  <si>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</si>
  <si>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</si>
  <si>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</si>
  <si>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</si>
  <si>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</si>
  <si>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</si>
  <si>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</si>
  <si>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</si>
  <si>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</si>
  <si>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</si>
  <si>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</si>
  <si>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</si>
  <si>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</si>
  <si>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</si>
  <si>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</si>
  <si>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</si>
  <si>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</si>
  <si>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</si>
  <si>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</si>
  <si>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</si>
  <si>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</si>
  <si>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</si>
  <si>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</si>
  <si>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</si>
  <si>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</si>
  <si>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</si>
  <si>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</si>
  <si>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</si>
  <si>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</si>
  <si>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</si>
  <si>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</si>
  <si>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</si>
  <si>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</si>
  <si>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</si>
  <si>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</si>
  <si>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</si>
  <si>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</si>
  <si>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</si>
  <si>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</si>
  <si>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</si>
  <si>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</si>
  <si>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</si>
  <si>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</si>
  <si>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</si>
  <si>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</si>
  <si>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</si>
  <si>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</si>
  <si>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</si>
  <si>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</si>
  <si>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</si>
  <si>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</si>
  <si>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</si>
  <si>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</si>
  <si>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</si>
  <si>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</si>
  <si>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</si>
  <si>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</si>
  <si>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</si>
  <si>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</si>
  <si>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</si>
  <si>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</si>
  <si>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</si>
  <si>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</si>
  <si>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</si>
  <si>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</si>
  <si>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</si>
  <si>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</si>
  <si>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</si>
  <si>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</si>
  <si>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</si>
  <si>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</si>
  <si>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</si>
  <si>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</si>
  <si>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</si>
  <si>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</si>
  <si>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</si>
  <si>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</si>
  <si>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</si>
  <si>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</si>
  <si>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</si>
  <si>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</si>
  <si>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</si>
  <si>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</si>
  <si>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</si>
  <si>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</si>
  <si>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</si>
  <si>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</si>
  <si>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</si>
  <si>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</si>
  <si>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</si>
  <si>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</si>
  <si>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</si>
  <si>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</si>
  <si>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</si>
  <si>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</si>
  <si>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</si>
  <si>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</si>
  <si>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</si>
  <si>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</si>
  <si>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</si>
  <si>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</si>
  <si>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</si>
  <si>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</si>
  <si>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</si>
  <si>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</si>
  <si>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</si>
  <si>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</si>
  <si>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</si>
  <si>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</si>
  <si>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</si>
  <si>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</si>
  <si>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</si>
  <si>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</si>
  <si>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</si>
  <si>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</si>
  <si>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</si>
  <si>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</si>
  <si>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</si>
  <si>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</si>
  <si>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</si>
  <si>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</si>
  <si>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</si>
  <si>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</si>
  <si>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</si>
  <si>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</si>
  <si>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</si>
  <si>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</si>
  <si>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</si>
  <si>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</si>
  <si>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</si>
  <si>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</si>
  <si>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</si>
  <si>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</si>
  <si>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</si>
  <si>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</si>
  <si>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</si>
  <si>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</si>
  <si>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</si>
  <si>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</si>
  <si>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</si>
  <si>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</si>
  <si>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</si>
  <si>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</si>
  <si>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</si>
  <si>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</si>
  <si>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</si>
  <si>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</si>
  <si>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</si>
  <si>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</si>
  <si>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</si>
  <si>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</si>
  <si>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</si>
  <si>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</si>
  <si>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</si>
  <si>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</si>
  <si>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</si>
  <si>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</si>
  <si>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</si>
  <si>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</si>
  <si>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</si>
  <si>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</si>
  <si>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</si>
  <si>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</si>
  <si>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</si>
  <si>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</si>
  <si>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</si>
  <si>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</si>
  <si>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</si>
  <si>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</si>
  <si>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</si>
  <si>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</si>
  <si>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</si>
  <si>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</si>
  <si>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</si>
  <si>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</si>
  <si>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</si>
  <si>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</si>
  <si>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</si>
  <si>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</si>
  <si>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</si>
  <si>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</si>
  <si>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</si>
  <si>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</si>
  <si>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</si>
  <si>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</si>
  <si>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</si>
  <si>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</si>
  <si>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</si>
  <si>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</si>
  <si>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</si>
  <si>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</si>
  <si>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</si>
  <si>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</si>
  <si>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</si>
  <si>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</si>
  <si>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</si>
  <si>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</si>
  <si>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</si>
  <si>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</si>
  <si>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</si>
  <si>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</si>
  <si>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</si>
  <si>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</si>
  <si>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</si>
  <si>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</si>
  <si>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</si>
  <si>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</si>
  <si>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</si>
  <si>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</si>
  <si>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</si>
  <si>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</si>
  <si>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</si>
  <si>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</si>
  <si>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</si>
  <si>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</si>
  <si>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</si>
  <si>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</si>
  <si>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</si>
  <si>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</si>
  <si>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</si>
  <si>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</si>
  <si>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</si>
  <si>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</si>
  <si>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</si>
  <si>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</si>
  <si>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</si>
  <si>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</si>
  <si>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</si>
  <si>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</si>
  <si>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</si>
  <si>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</si>
  <si>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</si>
  <si>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</si>
  <si>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</si>
  <si>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</si>
  <si>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</si>
  <si>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</si>
  <si>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</si>
  <si>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</si>
  <si>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</si>
  <si>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</si>
  <si>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</si>
  <si>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</si>
  <si>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</si>
  <si>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</si>
  <si>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</si>
  <si>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</si>
  <si>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</si>
  <si>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</si>
  <si>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</si>
  <si>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</si>
  <si>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</si>
  <si>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</si>
  <si>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</si>
  <si>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</si>
  <si>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</si>
  <si>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</si>
  <si>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</si>
  <si>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</si>
  <si>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</si>
  <si>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</si>
  <si>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</si>
  <si>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</si>
  <si>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</si>
  <si>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</si>
  <si>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</si>
  <si>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</si>
  <si>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</si>
  <si>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</si>
  <si>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</si>
  <si>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</si>
  <si>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</si>
  <si>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</si>
  <si>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</si>
  <si>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</si>
  <si>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</si>
  <si>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</si>
  <si>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</si>
  <si>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</si>
  <si>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</si>
  <si>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</si>
  <si>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</si>
  <si>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</si>
  <si>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</si>
  <si>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</si>
  <si>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</si>
  <si>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</si>
  <si>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</si>
  <si>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</si>
  <si>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</si>
  <si>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</si>
  <si>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</si>
  <si>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</si>
  <si>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</si>
  <si>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</si>
  <si>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</si>
  <si>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</si>
  <si>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</si>
  <si>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</si>
  <si>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</si>
  <si>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</si>
  <si>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</si>
  <si>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</si>
  <si>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</si>
  <si>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</si>
  <si>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</si>
  <si>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</si>
  <si>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</si>
  <si>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</si>
  <si>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</si>
  <si>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</si>
  <si>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</si>
  <si>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</si>
  <si>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</si>
  <si>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</si>
  <si>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</si>
  <si>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</si>
  <si>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</si>
  <si>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</si>
  <si>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</si>
  <si>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</si>
  <si>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</si>
  <si>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</si>
  <si>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</si>
  <si>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</si>
  <si>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</si>
  <si>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</si>
  <si>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</si>
  <si>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</si>
  <si>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</si>
  <si>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</si>
  <si>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</si>
  <si>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</si>
  <si>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</si>
  <si>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</si>
  <si>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</si>
  <si>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</si>
  <si>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</si>
  <si>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</si>
  <si>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</si>
  <si>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</si>
  <si>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</si>
  <si>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</si>
  <si>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</si>
  <si>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</si>
  <si>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</si>
  <si>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</si>
  <si>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</si>
  <si>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</si>
  <si>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</si>
  <si>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</si>
  <si>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</si>
  <si>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</si>
  <si>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</si>
  <si>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</si>
  <si>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</si>
  <si>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</si>
  <si>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</si>
  <si>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</si>
  <si>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</si>
  <si>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</si>
  <si>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</si>
  <si>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</si>
  <si>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</si>
  <si>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</si>
  <si>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</si>
  <si>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</si>
  <si>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</si>
  <si>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</si>
  <si>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</si>
  <si>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</si>
  <si>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</si>
  <si>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</si>
  <si>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</si>
  <si>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</si>
  <si>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</si>
  <si>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</si>
  <si>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</si>
  <si>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</si>
  <si>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</si>
  <si>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</si>
  <si>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</si>
  <si>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</si>
  <si>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</si>
  <si>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</si>
  <si>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</si>
  <si>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</si>
  <si>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</si>
  <si>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</si>
  <si>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</si>
  <si>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</si>
  <si>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</si>
  <si>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</si>
  <si>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</si>
  <si>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</si>
  <si>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</si>
  <si>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</si>
  <si>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</si>
  <si>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</si>
  <si>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</si>
  <si>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</si>
  <si>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</si>
  <si>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</si>
  <si>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</si>
  <si>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</si>
  <si>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</si>
  <si>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</si>
  <si>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</si>
  <si>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</si>
  <si>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</si>
  <si>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</si>
  <si>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</si>
  <si>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</si>
  <si>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</si>
  <si>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</si>
  <si>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</si>
  <si>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</si>
  <si>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</si>
  <si>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</si>
  <si>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</si>
  <si>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</si>
  <si>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</si>
  <si>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</si>
  <si>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</si>
  <si>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</si>
  <si>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</si>
  <si>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</si>
  <si>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</si>
  <si>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</si>
  <si>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</si>
  <si>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</si>
  <si>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</si>
  <si>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</si>
  <si>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</si>
  <si>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</si>
  <si>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</si>
  <si>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</si>
  <si>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</si>
  <si>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</si>
  <si>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</si>
  <si>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</si>
  <si>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</si>
  <si>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</si>
  <si>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</si>
  <si>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</si>
  <si>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</si>
  <si>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</si>
  <si>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</si>
  <si>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</si>
  <si>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</si>
  <si>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</si>
  <si>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</si>
  <si>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</si>
  <si>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</si>
  <si>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</si>
  <si>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</si>
  <si>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</si>
  <si>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</si>
  <si>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</si>
  <si>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</si>
  <si>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</si>
  <si>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</si>
  <si>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</si>
  <si>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</si>
  <si>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</si>
  <si>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</si>
  <si>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</si>
  <si>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</si>
  <si>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</si>
  <si>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</si>
  <si>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</si>
  <si>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</si>
  <si>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</si>
  <si>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</si>
  <si>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</si>
  <si>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</si>
  <si>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</si>
  <si>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</si>
  <si>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</si>
  <si>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</si>
  <si>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</si>
  <si>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</si>
  <si>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</si>
  <si>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</si>
  <si>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</si>
  <si>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</si>
  <si>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</si>
  <si>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</si>
  <si>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</si>
  <si>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</si>
  <si>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</si>
  <si>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</si>
  <si>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</si>
  <si>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</si>
  <si>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</si>
  <si>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</si>
  <si>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</si>
  <si>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</si>
  <si>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</si>
  <si>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</si>
  <si>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</si>
  <si>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</si>
  <si>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</si>
  <si>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</si>
  <si>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</si>
  <si>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</si>
  <si>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</si>
  <si>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</si>
  <si>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</si>
  <si>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</si>
  <si>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</si>
  <si>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</si>
  <si>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</si>
  <si>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</si>
  <si>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</si>
  <si>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</si>
  <si>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</si>
  <si>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</si>
  <si>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</si>
  <si>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</si>
  <si>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</si>
  <si>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</si>
  <si>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</si>
  <si>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</si>
  <si>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</si>
  <si>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</si>
  <si>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</si>
  <si>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</si>
  <si>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</si>
  <si>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</si>
  <si>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</si>
  <si>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</si>
  <si>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</si>
  <si>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</si>
  <si>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</si>
  <si>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</si>
  <si>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</si>
  <si>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</si>
  <si>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</si>
  <si>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</si>
  <si>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</si>
  <si>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</si>
  <si>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</si>
  <si>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</si>
  <si>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</si>
  <si>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</si>
  <si>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</si>
  <si>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</si>
  <si>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</si>
  <si>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</si>
  <si>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</si>
  <si>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</si>
  <si>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</si>
  <si>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</si>
  <si>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</si>
  <si>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</si>
  <si>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</si>
  <si>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</si>
  <si>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</si>
  <si>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</si>
  <si>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</si>
  <si>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</si>
  <si>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</si>
  <si>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</si>
  <si>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</si>
  <si>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</si>
  <si>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</si>
  <si>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</si>
  <si>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</si>
  <si>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</si>
  <si>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</si>
  <si>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</si>
  <si>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</si>
  <si>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</si>
  <si>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</si>
  <si>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</si>
  <si>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</si>
  <si>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</si>
  <si>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</si>
  <si>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</si>
  <si>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</si>
  <si>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</si>
  <si>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</si>
  <si>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</si>
  <si>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</si>
  <si>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</si>
  <si>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</si>
  <si>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</si>
  <si>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</si>
  <si>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</si>
  <si>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</si>
  <si>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</si>
  <si>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</si>
  <si>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</si>
  <si>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</si>
  <si>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</si>
  <si>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</si>
  <si>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</si>
  <si>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</si>
  <si>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</si>
  <si>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</si>
  <si>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</si>
  <si>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</si>
  <si>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</si>
  <si>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</si>
  <si>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</si>
  <si>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</si>
  <si>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</si>
  <si>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</si>
  <si>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</si>
  <si>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</si>
  <si>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</si>
  <si>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</si>
  <si>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</si>
  <si>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</si>
  <si>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</si>
  <si>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</si>
  <si>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</si>
  <si>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</si>
  <si>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</si>
  <si>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</si>
  <si>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</si>
  <si>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</si>
  <si>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</si>
  <si>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</si>
  <si>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</si>
  <si>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</si>
  <si>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</si>
  <si>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</si>
  <si>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</si>
  <si>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</si>
  <si>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</si>
  <si>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</si>
  <si>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</si>
  <si>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</si>
  <si>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</si>
  <si>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</si>
  <si>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</si>
  <si>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</si>
  <si>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</si>
  <si>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</si>
  <si>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</si>
  <si>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</si>
  <si>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</si>
  <si>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</si>
  <si>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</si>
  <si>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</si>
  <si>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</si>
  <si>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</si>
  <si>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</si>
  <si>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</si>
  <si>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</si>
  <si>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</si>
  <si>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</si>
  <si>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</si>
  <si>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</si>
  <si>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</si>
  <si>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</si>
  <si>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</si>
  <si>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</si>
  <si>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</si>
  <si>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</si>
  <si>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</si>
  <si>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</si>
  <si>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</si>
  <si>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</si>
  <si>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</si>
  <si>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</si>
  <si>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</si>
  <si>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</si>
  <si>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</si>
  <si>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</si>
  <si>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</si>
  <si>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</si>
  <si>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</si>
  <si>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</si>
  <si>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</si>
  <si>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</si>
  <si>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</si>
  <si>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</si>
  <si>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</si>
  <si>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</si>
  <si>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</si>
  <si>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</si>
  <si>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</si>
  <si>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</si>
  <si>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</si>
  <si>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</si>
  <si>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</si>
  <si>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</si>
  <si>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</si>
  <si>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</si>
  <si>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</si>
  <si>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</si>
  <si>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</si>
  <si>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</si>
  <si>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</si>
  <si>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</si>
  <si>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</si>
  <si>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</si>
  <si>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</si>
  <si>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</si>
  <si>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</si>
  <si>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</si>
  <si>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</si>
  <si>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</si>
  <si>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</si>
  <si>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</si>
  <si>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</si>
  <si>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</si>
  <si>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</si>
  <si>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</si>
  <si>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</si>
  <si>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</si>
  <si>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</si>
  <si>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</si>
  <si>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</si>
  <si>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</si>
  <si>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</si>
  <si>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</si>
  <si>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</si>
  <si>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</si>
  <si>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</si>
  <si>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</si>
  <si>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</si>
  <si>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</si>
  <si>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</si>
  <si>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</si>
  <si>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</si>
  <si>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</si>
  <si>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</si>
  <si>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</si>
  <si>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</si>
  <si>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</si>
  <si>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</si>
  <si>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</si>
  <si>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</si>
  <si>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</si>
  <si>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</si>
  <si>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</si>
  <si>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</si>
  <si>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</si>
  <si>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</si>
  <si>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</si>
  <si>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</si>
  <si>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</si>
  <si>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</si>
  <si>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</si>
  <si>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</si>
  <si>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</si>
  <si>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</si>
  <si>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</si>
  <si>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</si>
  <si>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</si>
  <si>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</si>
  <si>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</si>
  <si>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</si>
  <si>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</si>
  <si>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</si>
  <si>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</si>
  <si>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</si>
  <si>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</si>
  <si>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</si>
  <si>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</si>
  <si>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</si>
  <si>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</si>
  <si>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</si>
  <si>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</si>
  <si>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</si>
  <si>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</si>
  <si>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</si>
  <si>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</si>
  <si>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</si>
  <si>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</si>
  <si>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</si>
  <si>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</si>
  <si>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</si>
  <si>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</si>
  <si>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</si>
  <si>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</si>
  <si>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</si>
  <si>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</si>
  <si>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</si>
  <si>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</si>
  <si>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</si>
  <si>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</si>
  <si>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</si>
  <si>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</si>
  <si>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</si>
  <si>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</si>
  <si>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</si>
  <si>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</si>
  <si>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</si>
  <si>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</si>
  <si>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</si>
  <si>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</si>
  <si>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</si>
  <si>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</si>
  <si>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</si>
  <si>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</si>
  <si>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</si>
  <si>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</si>
  <si>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</si>
  <si>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</si>
  <si>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</si>
  <si>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</si>
  <si>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</si>
  <si>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</si>
  <si>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</si>
  <si>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</si>
  <si>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</si>
  <si>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</si>
  <si>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</si>
  <si>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</si>
  <si>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</si>
  <si>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</si>
  <si>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</si>
  <si>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</si>
  <si>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</si>
  <si>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</si>
  <si>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</si>
  <si>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</si>
  <si>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</si>
  <si>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</si>
  <si>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</si>
  <si>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</si>
  <si>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</si>
  <si>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</si>
  <si>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</si>
  <si>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</si>
  <si>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</si>
  <si>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</si>
  <si>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</si>
  <si>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</si>
  <si>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</si>
  <si>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</si>
  <si>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</si>
  <si>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</si>
  <si>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</si>
  <si>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</si>
  <si>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</si>
  <si>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</si>
  <si>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</si>
  <si>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</si>
  <si>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</si>
  <si>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</si>
  <si>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</si>
  <si>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</si>
  <si>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</si>
  <si>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</si>
  <si>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</si>
  <si>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</si>
  <si>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</si>
  <si>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</si>
  <si>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</si>
  <si>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</si>
  <si>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</si>
  <si>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</si>
  <si>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</si>
  <si>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</si>
  <si>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</si>
  <si>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</si>
  <si>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</si>
  <si>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</si>
  <si>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</si>
  <si>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</si>
  <si>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</si>
  <si>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</si>
  <si>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</si>
  <si>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</si>
  <si>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</si>
  <si>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</si>
  <si>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</si>
  <si>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</si>
  <si>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</si>
  <si>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</si>
  <si>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</si>
  <si>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</si>
  <si>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</si>
  <si>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</si>
  <si>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</si>
  <si>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</si>
  <si>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</si>
  <si>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</si>
  <si>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</si>
  <si>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</si>
  <si>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</si>
  <si>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</si>
  <si>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</si>
  <si>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</si>
  <si>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</si>
  <si>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</si>
  <si>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</si>
  <si>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</si>
  <si>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</si>
  <si>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</si>
  <si>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</si>
  <si>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</si>
  <si>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</si>
  <si>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</si>
  <si>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</si>
  <si>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</si>
  <si>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</si>
  <si>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</si>
  <si>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</si>
  <si>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</si>
  <si>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</si>
  <si>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</si>
  <si>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</si>
  <si>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</si>
  <si>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</si>
  <si>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</si>
  <si>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</si>
  <si>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</si>
  <si>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</si>
  <si>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</si>
  <si>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</si>
  <si>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</si>
  <si>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</si>
  <si>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</si>
  <si>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</si>
  <si>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</si>
  <si>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</si>
  <si>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</si>
  <si>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</si>
  <si>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</si>
  <si>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</si>
  <si>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</si>
  <si>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</si>
  <si>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</si>
  <si>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</si>
  <si>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</si>
  <si>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</si>
  <si>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</si>
  <si>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</si>
  <si>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</si>
  <si>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</si>
  <si>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</si>
  <si>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</si>
  <si>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</si>
  <si>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</si>
  <si>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</si>
  <si>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</si>
  <si>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</si>
  <si>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</si>
  <si>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</si>
  <si>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</si>
  <si>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</si>
  <si>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</si>
  <si>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</si>
  <si>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</si>
  <si>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</si>
  <si>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</si>
  <si>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</si>
  <si>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</si>
  <si>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</si>
  <si>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</si>
  <si>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</si>
  <si>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</si>
  <si>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</si>
  <si>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</si>
  <si>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</si>
  <si>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</si>
  <si>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</si>
  <si>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</si>
  <si>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</si>
  <si>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</si>
  <si>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</si>
  <si>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</si>
  <si>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</si>
  <si>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</si>
  <si>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</si>
  <si>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</si>
  <si>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</si>
  <si>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</si>
  <si>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</si>
  <si>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</si>
  <si>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</si>
  <si>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</si>
  <si>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</si>
  <si>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</si>
  <si>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</si>
  <si>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</si>
  <si>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</si>
  <si>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</si>
  <si>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</si>
  <si>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</si>
  <si>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</si>
  <si>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</si>
  <si>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</si>
  <si>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</si>
  <si>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</si>
  <si>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</si>
  <si>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</si>
  <si>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</si>
  <si>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</si>
  <si>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</si>
  <si>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</si>
  <si>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</si>
  <si>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</si>
  <si>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</si>
  <si>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</si>
  <si>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</si>
  <si>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</si>
  <si>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</si>
  <si>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</si>
  <si>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</si>
  <si>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</si>
  <si>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</si>
  <si>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</si>
  <si>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</si>
  <si>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</si>
  <si>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</si>
  <si>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</si>
  <si>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</si>
  <si>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</si>
  <si>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</si>
  <si>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</si>
  <si>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</si>
  <si>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</si>
  <si>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</si>
  <si>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</si>
  <si>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</si>
  <si>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</si>
  <si>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</si>
  <si>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</si>
  <si>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</si>
  <si>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</si>
  <si>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</si>
  <si>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</si>
  <si>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</si>
  <si>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</si>
  <si>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</si>
  <si>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</si>
  <si>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</si>
  <si>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</si>
  <si>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</si>
  <si>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</si>
  <si>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</si>
  <si>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</si>
  <si>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</si>
  <si>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</si>
  <si>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</si>
  <si>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</si>
  <si>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</si>
  <si>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</si>
  <si>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</si>
  <si>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</si>
  <si>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</si>
  <si>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</si>
  <si>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</si>
  <si>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</si>
  <si>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</si>
  <si>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</si>
  <si>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</si>
  <si>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</si>
  <si>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</si>
  <si>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</si>
  <si>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</si>
  <si>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</si>
  <si>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</si>
  <si>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</si>
  <si>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</si>
  <si>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</si>
  <si>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</si>
  <si>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</si>
  <si>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</si>
  <si>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</si>
  <si>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</si>
  <si>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</si>
  <si>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</si>
  <si>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</si>
  <si>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</si>
  <si>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</si>
  <si>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</si>
  <si>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</si>
  <si>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</si>
  <si>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</si>
  <si>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</si>
  <si>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</si>
  <si>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</si>
  <si>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</si>
  <si>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</si>
  <si>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</si>
  <si>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</si>
  <si>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</si>
  <si>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</si>
  <si>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</si>
  <si>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</si>
  <si>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</si>
  <si>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</si>
  <si>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</si>
  <si>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</si>
  <si>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</si>
  <si>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</si>
  <si>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</si>
  <si>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</si>
  <si>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</si>
  <si>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</si>
  <si>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</si>
  <si>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</si>
  <si>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</si>
  <si>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</si>
  <si>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</si>
  <si>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</si>
  <si>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</si>
  <si>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</si>
  <si>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</si>
  <si>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</si>
  <si>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</si>
  <si>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</si>
  <si>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</si>
  <si>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</si>
  <si>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</si>
  <si>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</si>
  <si>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</si>
  <si>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</si>
  <si>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</si>
  <si>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</si>
  <si>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</si>
  <si>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</si>
  <si>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</si>
  <si>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</si>
  <si>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</si>
  <si>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</si>
  <si>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</si>
  <si>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</si>
  <si>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</si>
  <si>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</si>
  <si>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</si>
  <si>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</si>
  <si>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</si>
  <si>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</si>
  <si>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</si>
  <si>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</si>
  <si>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</si>
  <si>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</si>
  <si>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</si>
  <si>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</si>
  <si>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</si>
  <si>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</si>
  <si>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</si>
  <si>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</si>
  <si>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</si>
  <si>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</si>
  <si>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</si>
  <si>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</si>
  <si>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</si>
  <si>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</si>
  <si>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</si>
  <si>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</si>
  <si>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</si>
  <si>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</si>
  <si>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</si>
  <si>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</si>
  <si>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</si>
  <si>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</si>
  <si>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</si>
  <si>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</si>
  <si>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</si>
  <si>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</si>
  <si>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</si>
  <si>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</si>
  <si>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</si>
  <si>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</si>
  <si>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</si>
  <si>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</si>
  <si>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</si>
  <si>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</si>
  <si>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</si>
  <si>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</si>
  <si>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</si>
  <si>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</si>
  <si>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</si>
  <si>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</si>
  <si>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</si>
  <si>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</si>
  <si>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</si>
  <si>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</si>
  <si>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</si>
  <si>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</si>
  <si>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</si>
  <si>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</si>
  <si>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</si>
  <si>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</si>
  <si>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</si>
  <si>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</si>
  <si>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</si>
  <si>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</si>
  <si>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</si>
  <si>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</si>
  <si>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</si>
  <si>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</si>
  <si>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</si>
  <si>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</si>
  <si>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</si>
  <si>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</si>
  <si>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</si>
  <si>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</si>
  <si>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</si>
  <si>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</si>
  <si>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</si>
  <si>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</si>
  <si>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</si>
  <si>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</si>
  <si>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</si>
  <si>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</si>
  <si>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</si>
  <si>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</si>
  <si>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</si>
  <si>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</si>
  <si>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</si>
  <si>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</si>
  <si>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</si>
  <si>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</si>
  <si>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</si>
  <si>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</si>
  <si>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</si>
  <si>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</si>
  <si>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</si>
  <si>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</si>
  <si>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</si>
  <si>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</si>
  <si>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</si>
  <si>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</si>
  <si>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</si>
  <si>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</si>
  <si>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</si>
  <si>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</si>
  <si>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</si>
  <si>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</si>
  <si>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</si>
  <si>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</si>
  <si>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</si>
  <si>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</si>
  <si>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</si>
  <si>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</si>
  <si>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</si>
  <si>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</si>
  <si>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</si>
  <si>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</si>
  <si>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</si>
  <si>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</si>
  <si>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</si>
  <si>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</si>
  <si>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</si>
  <si>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</si>
  <si>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</si>
  <si>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</si>
  <si>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</si>
  <si>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</si>
  <si>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</si>
  <si>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</si>
  <si>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</si>
  <si>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</si>
  <si>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</si>
  <si>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</si>
  <si>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</si>
  <si>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</si>
  <si>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</si>
  <si>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</si>
  <si>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</si>
  <si>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</si>
  <si>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</si>
  <si>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</si>
  <si>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</si>
  <si>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</si>
  <si>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</si>
  <si>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</si>
  <si>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</si>
  <si>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</si>
  <si>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</si>
  <si>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</si>
  <si>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</si>
  <si>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</si>
  <si>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</si>
  <si>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</si>
  <si>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</si>
  <si>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</si>
  <si>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</si>
  <si>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</si>
  <si>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</si>
  <si>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</si>
  <si>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</si>
  <si>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</si>
  <si>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</si>
  <si>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</si>
  <si>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</si>
  <si>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</si>
  <si>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</si>
  <si>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</si>
  <si>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</si>
  <si>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</si>
  <si>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</si>
  <si>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</si>
  <si>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</si>
  <si>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</si>
  <si>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</si>
  <si>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</si>
  <si>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</si>
  <si>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</si>
  <si>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</si>
  <si>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</si>
  <si>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</si>
  <si>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</si>
  <si>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</si>
  <si>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</si>
  <si>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</si>
  <si>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</si>
  <si>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</si>
  <si>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</si>
  <si>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</si>
  <si>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</si>
  <si>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</si>
  <si>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</si>
  <si>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</si>
  <si>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</si>
  <si>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</si>
  <si>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</si>
  <si>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</si>
  <si>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</si>
  <si>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</si>
  <si>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</si>
  <si>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</si>
  <si>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</si>
  <si>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</si>
  <si>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</si>
  <si>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</si>
  <si>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</si>
  <si>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</si>
  <si>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</si>
  <si>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</si>
  <si>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</si>
  <si>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</si>
  <si>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</si>
  <si>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</si>
  <si>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</si>
  <si>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</si>
  <si>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</si>
  <si>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</si>
  <si>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</si>
  <si>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</si>
  <si>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</si>
  <si>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</si>
  <si>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</si>
  <si>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</si>
  <si>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</si>
  <si>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</si>
  <si>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</si>
  <si>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</si>
  <si>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</si>
  <si>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</si>
  <si>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</si>
  <si>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</si>
  <si>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</si>
  <si>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</si>
  <si>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</si>
  <si>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</si>
  <si>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</si>
  <si>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</si>
  <si>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</si>
  <si>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</si>
  <si>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</si>
  <si>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</si>
  <si>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</si>
  <si>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</si>
  <si>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</si>
  <si>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</si>
  <si>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</si>
  <si>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</si>
  <si>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</si>
  <si>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</si>
  <si>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</si>
  <si>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</si>
  <si>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</si>
  <si>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</si>
  <si>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</si>
  <si>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</si>
  <si>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</si>
  <si>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</si>
  <si>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</si>
  <si>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</si>
  <si>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</si>
  <si>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</si>
  <si>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</si>
  <si>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</si>
  <si>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</si>
  <si>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</si>
  <si>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</si>
  <si>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</si>
  <si>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</si>
  <si>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</si>
  <si>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</si>
  <si>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</si>
  <si>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</si>
  <si>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</si>
  <si>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</si>
  <si>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</si>
  <si>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</si>
  <si>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</si>
  <si>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</si>
  <si>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</si>
  <si>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</si>
  <si>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</si>
  <si>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</si>
  <si>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</si>
  <si>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</si>
  <si>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</si>
  <si>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</si>
  <si>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</si>
  <si>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</si>
  <si>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</si>
  <si>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</si>
  <si>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</si>
  <si>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</si>
  <si>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</si>
  <si>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</si>
  <si>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</si>
  <si>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</si>
  <si>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</si>
  <si>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</si>
  <si>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</si>
  <si>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</si>
  <si>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</si>
  <si>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</si>
  <si>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</si>
  <si>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</si>
  <si>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</si>
  <si>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</si>
  <si>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</si>
  <si>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</si>
  <si>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</si>
  <si>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</si>
  <si>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</si>
  <si>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</si>
  <si>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</si>
  <si>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</si>
  <si>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</si>
  <si>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</si>
  <si>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</si>
  <si>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</si>
  <si>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</si>
  <si>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</si>
  <si>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</si>
  <si>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</si>
  <si>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</si>
  <si>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</si>
  <si>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</si>
  <si>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</si>
  <si>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</si>
  <si>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</si>
  <si>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</si>
  <si>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</si>
  <si>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</si>
  <si>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</si>
  <si>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</si>
  <si>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</si>
  <si>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</si>
  <si>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</si>
  <si>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</si>
  <si>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</si>
  <si>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</si>
  <si>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</si>
  <si>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</si>
  <si>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</si>
  <si>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</si>
  <si>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</si>
  <si>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</si>
  <si>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</si>
  <si>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</si>
  <si>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</si>
  <si>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</si>
  <si>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</si>
  <si>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</si>
  <si>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</si>
  <si>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</si>
  <si>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</si>
  <si>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</si>
  <si>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</si>
  <si>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</si>
  <si>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</si>
  <si>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</si>
  <si>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</si>
  <si>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</si>
  <si>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</si>
  <si>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</si>
  <si>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</si>
  <si>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</si>
  <si>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</si>
  <si>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</si>
  <si>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</si>
  <si>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</si>
  <si>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</si>
  <si>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</si>
  <si>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</si>
  <si>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</si>
  <si>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</si>
  <si>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</si>
  <si>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</si>
  <si>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</si>
  <si>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</si>
  <si>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</si>
  <si>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</si>
  <si>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</si>
  <si>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</si>
  <si>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</si>
  <si>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</si>
  <si>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</si>
  <si>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</si>
  <si>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</si>
  <si>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</si>
  <si>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</si>
  <si>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</si>
  <si>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</si>
  <si>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</si>
  <si>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</si>
  <si>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</si>
  <si>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</si>
  <si>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</si>
  <si>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</si>
  <si>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</si>
  <si>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</si>
  <si>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</si>
  <si>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</si>
  <si>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</si>
  <si>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</si>
  <si>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</si>
  <si>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</si>
  <si>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</si>
  <si>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</si>
  <si>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</si>
  <si>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</si>
  <si>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</si>
  <si>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</si>
  <si>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</si>
  <si>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</si>
  <si>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</si>
  <si>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</si>
  <si>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</si>
  <si>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</si>
  <si>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</si>
  <si>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</si>
  <si>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</si>
  <si>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</si>
  <si>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</si>
  <si>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</si>
  <si>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</si>
  <si>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</si>
  <si>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</si>
  <si>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</si>
  <si>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</si>
  <si>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</si>
  <si>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</si>
  <si>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</si>
  <si>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</si>
  <si>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</si>
  <si>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</si>
  <si>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</si>
  <si>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</si>
  <si>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</si>
  <si>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</si>
  <si>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</si>
  <si>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</si>
  <si>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</si>
  <si>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</si>
  <si>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</si>
  <si>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</si>
  <si>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</si>
  <si>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</si>
  <si>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</si>
  <si>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</si>
  <si>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</si>
  <si>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</si>
  <si>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</si>
  <si>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</si>
  <si>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</si>
  <si>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</si>
  <si>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</si>
  <si>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</si>
  <si>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</si>
  <si>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</si>
  <si>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</si>
  <si>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</si>
  <si>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</si>
  <si>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</si>
  <si>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</si>
  <si>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</si>
  <si>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</si>
  <si>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</si>
  <si>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</si>
  <si>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</si>
  <si>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</si>
  <si>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</si>
  <si>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</si>
  <si>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</si>
  <si>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</si>
  <si>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</si>
  <si>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</si>
  <si>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</si>
  <si>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</si>
  <si>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</si>
  <si>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</si>
  <si>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</si>
  <si>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</si>
  <si>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</si>
  <si>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</si>
  <si>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</si>
  <si>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</si>
  <si>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</si>
  <si>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</si>
  <si>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</si>
  <si>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</si>
  <si>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</si>
  <si>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</si>
  <si>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</si>
  <si>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</si>
  <si>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</si>
  <si>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</si>
  <si>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</si>
  <si>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</si>
  <si>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</si>
  <si>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</si>
  <si>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</si>
  <si>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</si>
  <si>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</si>
  <si>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</si>
  <si>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</si>
  <si>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</si>
  <si>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</si>
  <si>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</si>
  <si>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</si>
  <si>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</si>
  <si>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</si>
  <si>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</si>
  <si>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</si>
  <si>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</si>
  <si>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</si>
  <si>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</si>
  <si>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</si>
  <si>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</si>
  <si>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</si>
  <si>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</si>
  <si>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</si>
  <si>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</si>
  <si>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</si>
  <si>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</si>
  <si>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</si>
  <si>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</si>
  <si>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</si>
  <si>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</si>
  <si>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</si>
  <si>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</si>
  <si>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</si>
  <si>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</si>
  <si>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</si>
  <si>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</si>
  <si>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</si>
  <si>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</si>
  <si>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</si>
  <si>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</si>
  <si>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</si>
  <si>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</si>
  <si>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</si>
  <si>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</si>
  <si>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</si>
  <si>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</si>
  <si>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</si>
  <si>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</si>
  <si>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</si>
  <si>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</si>
  <si>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</si>
  <si>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</si>
  <si>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</si>
  <si>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</si>
  <si>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</si>
  <si>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</si>
  <si>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</si>
  <si>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</si>
  <si>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</si>
  <si>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</si>
  <si>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</si>
  <si>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</si>
  <si>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</si>
  <si>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</si>
  <si>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</si>
  <si>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</si>
  <si>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</si>
  <si>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</si>
  <si>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</si>
  <si>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</si>
  <si>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</si>
  <si>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</si>
  <si>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</si>
  <si>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</si>
  <si>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</si>
  <si>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</si>
  <si>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</si>
  <si>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</si>
  <si>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</si>
  <si>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</si>
  <si>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</si>
  <si>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</si>
  <si>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</si>
  <si>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</si>
  <si>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</si>
  <si>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</si>
  <si>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</si>
  <si>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</si>
  <si>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</si>
  <si>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</si>
  <si>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</si>
  <si>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</si>
  <si>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</si>
  <si>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</si>
  <si>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</si>
  <si>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</si>
  <si>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</si>
  <si>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</si>
  <si>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</si>
  <si>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</si>
  <si>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</si>
  <si>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</si>
  <si>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</si>
  <si>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</si>
  <si>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</si>
  <si>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</si>
  <si>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</si>
  <si>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</si>
  <si>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</si>
  <si>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</si>
  <si>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</si>
  <si>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</si>
  <si>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</si>
  <si>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</si>
  <si>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</si>
  <si>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</si>
  <si>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</si>
  <si>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</si>
  <si>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</si>
  <si>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</si>
  <si>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</si>
  <si>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</si>
  <si>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</si>
  <si>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</si>
  <si>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</si>
  <si>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</si>
  <si>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</si>
  <si>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</si>
  <si>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</si>
  <si>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</si>
  <si>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</si>
  <si>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</si>
  <si>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</si>
  <si>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</si>
  <si>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</si>
  <si>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</si>
  <si>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</si>
  <si>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</si>
  <si>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</si>
  <si>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</si>
  <si>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</si>
  <si>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</si>
  <si>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</si>
  <si>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</si>
  <si>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</si>
  <si>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</si>
  <si>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</si>
  <si>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</si>
  <si>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</si>
  <si>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</si>
  <si>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</si>
  <si>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</si>
  <si>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</si>
  <si>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</si>
  <si>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</si>
  <si>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</si>
  <si>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</si>
  <si>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</si>
  <si>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</si>
  <si>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</si>
  <si>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</si>
  <si>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</si>
  <si>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</si>
  <si>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</si>
  <si>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</si>
  <si>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</si>
  <si>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</si>
  <si>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</si>
  <si>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</si>
  <si>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</si>
  <si>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</si>
  <si>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</si>
  <si>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</si>
  <si>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</si>
  <si>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</si>
  <si>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</si>
  <si>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</si>
  <si>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</si>
  <si>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</si>
  <si>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</si>
  <si>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</si>
  <si>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</si>
  <si>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</si>
  <si>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</si>
  <si>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</si>
  <si>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</si>
  <si>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</si>
  <si>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</si>
  <si>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</si>
  <si>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</si>
  <si>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</si>
  <si>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</si>
  <si>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</si>
  <si>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</si>
  <si>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</si>
  <si>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</si>
  <si>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</si>
  <si>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</si>
  <si>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</si>
  <si>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</si>
  <si>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</si>
  <si>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</si>
  <si>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</si>
  <si>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</si>
  <si>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</si>
  <si>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</si>
  <si>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</si>
  <si>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</si>
  <si>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</si>
  <si>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</si>
  <si>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</si>
  <si>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</si>
  <si>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</si>
  <si>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</si>
  <si>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</si>
  <si>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</si>
  <si>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</si>
  <si>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</si>
  <si>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</si>
  <si>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</si>
  <si>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</si>
  <si>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</si>
  <si>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</si>
  <si>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</si>
  <si>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</si>
  <si>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</si>
  <si>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</si>
  <si>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</si>
  <si>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</si>
  <si>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</si>
  <si>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</si>
  <si>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</si>
  <si>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</si>
  <si>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</si>
  <si>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</si>
  <si>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</si>
  <si>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</si>
  <si>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</si>
  <si>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</si>
  <si>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</si>
  <si>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</si>
  <si>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</si>
  <si>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</si>
  <si>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</si>
  <si>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</si>
  <si>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</si>
  <si>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</si>
  <si>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</si>
  <si>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</si>
  <si>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</si>
  <si>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</si>
  <si>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</si>
  <si>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</si>
  <si>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</si>
  <si>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</si>
  <si>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</si>
  <si>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</si>
  <si>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</si>
  <si>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</si>
  <si>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</si>
  <si>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</si>
  <si>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</si>
  <si>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</si>
  <si>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</si>
  <si>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</si>
  <si>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</si>
  <si>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</si>
  <si>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</si>
  <si>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</si>
  <si>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</si>
  <si>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</si>
  <si>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</si>
  <si>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</si>
  <si>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</si>
  <si>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</si>
  <si>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</si>
  <si>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</si>
  <si>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</si>
  <si>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</si>
  <si>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</si>
  <si>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</si>
  <si>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</si>
  <si>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</si>
  <si>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</si>
  <si>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</si>
  <si>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</si>
  <si>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</si>
  <si>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</si>
  <si>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</si>
  <si>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</si>
  <si>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</si>
  <si>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</si>
  <si>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</si>
  <si>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</si>
  <si>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</si>
  <si>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</si>
  <si>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</si>
  <si>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</si>
  <si>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</si>
  <si>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</si>
  <si>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</si>
  <si>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</si>
  <si>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</si>
  <si>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</si>
  <si>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</si>
  <si>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</si>
  <si>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</si>
  <si>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</si>
  <si>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</si>
  <si>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</si>
  <si>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</si>
  <si>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</si>
  <si>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</si>
  <si>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</si>
  <si>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</si>
  <si>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</si>
  <si>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</si>
  <si>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</si>
  <si>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</si>
  <si>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</si>
  <si>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</si>
  <si>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</si>
  <si>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</si>
  <si>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</si>
  <si>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</si>
  <si>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</si>
  <si>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</si>
  <si>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</si>
  <si>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</si>
  <si>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</si>
  <si>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</si>
  <si>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</si>
  <si>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</si>
  <si>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</si>
  <si>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</si>
  <si>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</si>
  <si>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</si>
  <si>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</si>
  <si>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</si>
  <si>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</si>
  <si>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</si>
  <si>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</si>
  <si>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</si>
  <si>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</si>
  <si>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</si>
  <si>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</si>
  <si>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</si>
  <si>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</si>
  <si>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</si>
  <si>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</si>
  <si>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</si>
  <si>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</si>
  <si>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</si>
  <si>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</si>
  <si>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</si>
  <si>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</si>
  <si>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</si>
  <si>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</si>
  <si>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</si>
  <si>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</si>
  <si>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</si>
  <si>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</si>
  <si>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</si>
  <si>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</si>
  <si>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</si>
  <si>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</si>
  <si>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</si>
  <si>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</si>
  <si>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</si>
  <si>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</si>
  <si>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</si>
  <si>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</si>
  <si>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</si>
  <si>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</si>
  <si>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</si>
  <si>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</si>
  <si>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</si>
  <si>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</si>
  <si>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</si>
  <si>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</si>
  <si>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</si>
  <si>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</si>
  <si>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</si>
  <si>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</si>
  <si>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</si>
  <si>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</si>
  <si>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</si>
  <si>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</si>
  <si>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</si>
  <si>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</si>
  <si>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</si>
  <si>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</si>
  <si>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</si>
  <si>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</si>
  <si>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</si>
  <si>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</si>
  <si>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</si>
  <si>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</si>
  <si>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</si>
  <si>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</si>
  <si>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</si>
  <si>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</si>
  <si>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</si>
  <si>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</si>
  <si>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</si>
  <si>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</si>
  <si>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</si>
  <si>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</si>
  <si>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</si>
  <si>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</si>
  <si>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</si>
  <si>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</si>
  <si>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</si>
  <si>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</si>
  <si>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</si>
  <si>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</si>
  <si>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</si>
  <si>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</si>
  <si>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</si>
  <si>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</si>
  <si>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</si>
  <si>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</si>
  <si>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</si>
  <si>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</si>
  <si>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</si>
  <si>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</si>
  <si>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</si>
  <si>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</si>
  <si>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</si>
  <si>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</si>
  <si>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</si>
  <si>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</si>
  <si>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</si>
  <si>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</si>
  <si>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</si>
  <si>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</si>
  <si>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</si>
  <si>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</si>
  <si>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</si>
  <si>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</si>
  <si>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</si>
  <si>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</si>
  <si>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</si>
  <si>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</si>
  <si>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</si>
  <si>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</si>
  <si>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</si>
  <si>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</si>
  <si>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</si>
  <si>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</si>
  <si>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</si>
  <si>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</si>
  <si>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</si>
  <si>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</si>
  <si>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</si>
  <si>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</si>
  <si>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</si>
  <si>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</si>
  <si>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</si>
  <si>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</si>
  <si>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</si>
  <si>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</si>
  <si>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</si>
  <si>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</si>
  <si>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</si>
  <si>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</si>
  <si>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</si>
  <si>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</si>
  <si>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</si>
  <si>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</si>
  <si>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</si>
  <si>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</si>
  <si>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</si>
  <si>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</si>
  <si>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</si>
  <si>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</si>
  <si>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</si>
  <si>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</si>
  <si>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</si>
  <si>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</si>
  <si>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</si>
  <si>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</si>
  <si>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</si>
  <si>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</si>
  <si>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</si>
  <si>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</si>
  <si>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</si>
  <si>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</si>
  <si>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</si>
  <si>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</si>
  <si>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</si>
  <si>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</si>
  <si>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</si>
  <si>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</si>
  <si>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</si>
  <si>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</si>
  <si>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</si>
  <si>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</si>
  <si>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</si>
  <si>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</si>
  <si>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</si>
  <si>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</si>
  <si>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</si>
  <si>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</si>
  <si>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</si>
  <si>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</si>
  <si>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</si>
  <si>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</si>
  <si>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</si>
  <si>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</si>
  <si>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</si>
  <si>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</si>
  <si>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</si>
  <si>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</si>
  <si>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</si>
  <si>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</si>
  <si>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</si>
  <si>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</si>
  <si>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</si>
  <si>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</si>
  <si>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</si>
  <si>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</si>
  <si>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</si>
  <si>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</si>
  <si>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</si>
  <si>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</si>
  <si>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</si>
  <si>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</si>
  <si>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</si>
  <si>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</si>
  <si>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</si>
  <si>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</si>
  <si>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</si>
  <si>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</si>
  <si>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</si>
  <si>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</si>
  <si>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</si>
  <si>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</si>
  <si>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</si>
  <si>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</si>
  <si>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</si>
  <si>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</si>
  <si>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</si>
  <si>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</si>
  <si>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</si>
  <si>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</si>
  <si>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</si>
  <si>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</si>
  <si>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</si>
  <si>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</si>
  <si>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</si>
  <si>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</si>
  <si>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</si>
  <si>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</si>
  <si>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</si>
  <si>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</si>
  <si>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</si>
  <si>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</si>
  <si>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</si>
  <si>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</si>
  <si>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</si>
  <si>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</si>
  <si>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</si>
  <si>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</si>
  <si>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</si>
  <si>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</si>
  <si>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</si>
  <si>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</si>
  <si>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</si>
  <si>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</si>
  <si>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</si>
  <si>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</si>
  <si>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</si>
  <si>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</si>
  <si>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</si>
  <si>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</si>
  <si>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</si>
  <si>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</si>
  <si>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</si>
  <si>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</si>
  <si>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</si>
  <si>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</si>
  <si>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</si>
  <si>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</si>
  <si>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</si>
  <si>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</si>
  <si>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</si>
  <si>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</si>
  <si>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</si>
  <si>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</si>
  <si>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</si>
  <si>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</si>
  <si>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</si>
  <si>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</si>
  <si>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</si>
  <si>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</si>
  <si>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</si>
  <si>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</si>
  <si>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</si>
  <si>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</si>
  <si>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</si>
  <si>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</si>
  <si>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</si>
  <si>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</si>
  <si>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</si>
  <si>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</si>
  <si>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</si>
  <si>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</si>
  <si>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</si>
  <si>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</si>
  <si>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</si>
  <si>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</si>
  <si>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</si>
  <si>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</si>
  <si>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</si>
  <si>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</si>
  <si>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</si>
  <si>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</si>
  <si>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</si>
  <si>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</si>
  <si>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</si>
  <si>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</si>
  <si>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</si>
  <si>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</si>
  <si>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</si>
  <si>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</si>
  <si>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</si>
  <si>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</si>
  <si>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</si>
  <si>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</si>
  <si>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</si>
  <si>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</si>
  <si>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</si>
  <si>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</si>
  <si>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</si>
  <si>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</si>
  <si>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</si>
  <si>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</si>
  <si>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</si>
  <si>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</si>
  <si>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</si>
  <si>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</si>
  <si>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</si>
  <si>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</si>
  <si>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</si>
  <si>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</si>
  <si>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</si>
  <si>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</si>
  <si>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</si>
  <si>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</si>
  <si>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</si>
  <si>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</si>
  <si>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</si>
  <si>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</si>
  <si>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</si>
  <si>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</si>
  <si>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</si>
  <si>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</si>
  <si>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</si>
  <si>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</si>
  <si>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</si>
  <si>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</si>
  <si>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</si>
  <si>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</si>
  <si>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</si>
  <si>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</si>
  <si>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</si>
  <si>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</si>
  <si>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</si>
  <si>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</si>
  <si>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</si>
  <si>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</si>
  <si>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</si>
  <si>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</si>
  <si>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</si>
  <si>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</si>
  <si>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</si>
  <si>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</si>
  <si>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</si>
  <si>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</si>
  <si>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</si>
  <si>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</si>
  <si>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</si>
  <si>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</si>
  <si>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</si>
  <si>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</si>
  <si>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</si>
  <si>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</si>
  <si>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</si>
  <si>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</si>
  <si>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</si>
  <si>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</si>
  <si>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</si>
  <si>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</si>
  <si>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</si>
  <si>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</si>
  <si>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</si>
  <si>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</si>
  <si>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</si>
  <si>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</si>
  <si>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</si>
  <si>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</si>
  <si>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</si>
  <si>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</si>
  <si>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</si>
  <si>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</si>
  <si>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</si>
  <si>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</si>
  <si>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</si>
  <si>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</si>
  <si>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</si>
  <si>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</si>
  <si>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</si>
  <si>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</si>
  <si>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</si>
  <si>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</si>
  <si>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</si>
  <si>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</si>
  <si>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</si>
  <si>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</si>
  <si>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</si>
  <si>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</si>
  <si>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</si>
  <si>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</si>
  <si>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</si>
  <si>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</si>
  <si>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</si>
  <si>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</si>
  <si>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</si>
  <si>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</si>
  <si>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</si>
  <si>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</si>
  <si>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</si>
  <si>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</si>
  <si>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</si>
  <si>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</si>
  <si>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</si>
  <si>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</si>
  <si>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</si>
  <si>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</si>
  <si>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</si>
  <si>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</si>
  <si>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</si>
  <si>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</si>
  <si>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</si>
  <si>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</si>
  <si>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</si>
  <si>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</si>
  <si>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</si>
  <si>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</si>
  <si>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</si>
  <si>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</si>
  <si>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</si>
  <si>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</si>
  <si>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</si>
  <si>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</si>
  <si>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</si>
  <si>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</si>
  <si>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</si>
  <si>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</si>
  <si>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</si>
  <si>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</si>
  <si>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</si>
  <si>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</si>
  <si>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</si>
  <si>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</si>
  <si>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</si>
  <si>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</si>
  <si>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</si>
  <si>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</si>
  <si>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</si>
  <si>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</si>
  <si>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</si>
  <si>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</si>
  <si>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</si>
  <si>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</si>
  <si>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</si>
  <si>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</si>
  <si>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</si>
  <si>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</si>
  <si>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</si>
  <si>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</si>
  <si>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</si>
  <si>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</si>
  <si>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</si>
  <si>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</si>
  <si>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</si>
  <si>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</si>
  <si>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</si>
  <si>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</si>
  <si>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</si>
  <si>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</si>
  <si>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</si>
  <si>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</si>
  <si>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</si>
  <si>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</si>
  <si>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</si>
  <si>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</si>
  <si>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</si>
  <si>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</si>
  <si>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</si>
  <si>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</si>
  <si>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</si>
  <si>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</si>
  <si>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</si>
  <si>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</si>
  <si>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</si>
  <si>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</si>
  <si>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</si>
  <si>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</si>
  <si>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</si>
  <si>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</si>
  <si>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</si>
  <si>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</si>
  <si>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</si>
  <si>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</si>
  <si>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</si>
  <si>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</si>
  <si>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</si>
  <si>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</si>
  <si>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</si>
  <si>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</si>
  <si>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</si>
  <si>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</si>
  <si>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</si>
  <si>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</si>
  <si>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</si>
  <si>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</si>
  <si>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</si>
  <si>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</si>
  <si>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</si>
  <si>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</si>
  <si>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</si>
  <si>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</si>
  <si>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</si>
  <si>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</si>
  <si>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</si>
  <si>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</si>
  <si>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</si>
  <si>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</si>
  <si>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</si>
  <si>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</si>
  <si>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</si>
  <si>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</si>
  <si>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</si>
  <si>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</si>
  <si>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</si>
  <si>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</si>
  <si>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</si>
  <si>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</si>
  <si>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</si>
  <si>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</si>
  <si>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</si>
  <si>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</si>
  <si>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</si>
  <si>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</si>
  <si>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</si>
  <si>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</si>
  <si>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</si>
  <si>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</si>
  <si>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</si>
  <si>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</si>
  <si>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</si>
  <si>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</si>
  <si>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</si>
  <si>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</si>
  <si>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</si>
  <si>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</si>
  <si>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</si>
  <si>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</si>
  <si>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</si>
  <si>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</si>
  <si>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</si>
  <si>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</si>
  <si>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</si>
  <si>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</si>
  <si>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</si>
  <si>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</si>
  <si>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</si>
  <si>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</si>
  <si>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</si>
  <si>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</si>
  <si>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</si>
  <si>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</si>
  <si>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</si>
  <si>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</si>
  <si>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</si>
  <si>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</si>
  <si>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</si>
  <si>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</si>
  <si>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</si>
  <si>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</si>
  <si>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</si>
  <si>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</si>
  <si>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</si>
  <si>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</si>
  <si>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</si>
  <si>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</si>
  <si>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</si>
  <si>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</si>
  <si>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</si>
  <si>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</si>
  <si>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</si>
  <si>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</si>
  <si>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</si>
  <si>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</si>
  <si>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</si>
  <si>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</si>
  <si>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</si>
  <si>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</si>
  <si>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</si>
  <si>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</si>
  <si>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</si>
  <si>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</si>
  <si>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</si>
  <si>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</si>
  <si>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</si>
  <si>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</si>
  <si>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</si>
  <si>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</si>
  <si>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</si>
  <si>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</si>
  <si>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</si>
  <si>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</si>
  <si>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</si>
  <si>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</si>
  <si>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</si>
  <si>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</si>
  <si>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</si>
  <si>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</si>
  <si>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</si>
  <si>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</si>
  <si>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</si>
  <si>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</si>
  <si>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</si>
  <si>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</si>
  <si>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</si>
  <si>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</si>
  <si>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</si>
  <si>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</si>
  <si>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</si>
  <si>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</si>
  <si>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</si>
  <si>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</si>
  <si>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</si>
  <si>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</si>
  <si>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</si>
  <si>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</si>
  <si>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</si>
  <si>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</si>
  <si>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</si>
  <si>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</si>
  <si>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</si>
  <si>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</si>
  <si>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</si>
  <si>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</si>
  <si>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</si>
  <si>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</si>
  <si>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</si>
  <si>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</si>
  <si>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</si>
  <si>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</si>
  <si>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</si>
  <si>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</si>
  <si>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</si>
  <si>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</si>
  <si>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</si>
  <si>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</si>
  <si>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</si>
  <si>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</si>
  <si>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</si>
  <si>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</si>
  <si>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</si>
  <si>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</si>
  <si>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</si>
  <si>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</si>
  <si>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</si>
  <si>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</si>
  <si>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</si>
  <si>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</si>
  <si>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</si>
  <si>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</si>
  <si>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</si>
  <si>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</si>
  <si>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</si>
  <si>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</si>
  <si>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</si>
  <si>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</si>
  <si>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</si>
  <si>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</si>
  <si>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</si>
  <si>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</si>
  <si>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</si>
  <si>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</si>
  <si>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</si>
  <si>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</si>
  <si>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</si>
  <si>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</si>
  <si>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</si>
  <si>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</si>
  <si>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</si>
  <si>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</si>
  <si>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</si>
  <si>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</si>
  <si>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</si>
  <si>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</si>
  <si>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</si>
  <si>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</si>
  <si>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</si>
  <si>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</si>
  <si>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</si>
  <si>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</si>
  <si>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</si>
  <si>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</si>
  <si>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</si>
  <si>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</si>
  <si>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</si>
  <si>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</si>
  <si>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</si>
  <si>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</si>
  <si>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</si>
  <si>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</si>
  <si>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</si>
  <si>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</si>
  <si>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</si>
  <si>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</si>
  <si>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</si>
  <si>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</si>
  <si>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</si>
  <si>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</si>
  <si>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</si>
  <si>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</si>
  <si>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</si>
  <si>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</si>
  <si>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</si>
  <si>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</si>
  <si>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</si>
  <si>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</si>
  <si>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</si>
  <si>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</si>
  <si>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</si>
  <si>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</si>
  <si>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</si>
  <si>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</si>
  <si>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</si>
  <si>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</si>
  <si>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</si>
  <si>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</si>
  <si>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</si>
  <si>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</si>
  <si>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</si>
  <si>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</si>
  <si>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</si>
  <si>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</si>
  <si>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</si>
  <si>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</si>
  <si>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</si>
  <si>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</si>
  <si>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</si>
  <si>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</si>
  <si>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</si>
  <si>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</si>
  <si>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</si>
  <si>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</si>
  <si>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</si>
  <si>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</si>
  <si>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</si>
  <si>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</si>
  <si>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</si>
  <si>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</si>
  <si>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</si>
  <si>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</si>
  <si>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</si>
  <si>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</si>
  <si>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</si>
  <si>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</si>
  <si>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</si>
  <si>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</si>
  <si>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</si>
  <si>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</si>
  <si>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</si>
  <si>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</si>
  <si>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</si>
  <si>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</si>
  <si>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</si>
  <si>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</si>
  <si>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</si>
  <si>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</si>
  <si>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</si>
  <si>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</si>
  <si>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</si>
  <si>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</si>
  <si>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</si>
  <si>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</si>
  <si>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</si>
  <si>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</si>
  <si>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</si>
  <si>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</si>
  <si>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</si>
  <si>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</si>
  <si>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</si>
  <si>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</si>
  <si>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</si>
  <si>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</si>
  <si>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</si>
  <si>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</si>
  <si>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</si>
  <si>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</si>
  <si>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</si>
  <si>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</si>
  <si>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</si>
  <si>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</si>
  <si>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</si>
  <si>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</si>
  <si>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</si>
  <si>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</si>
  <si>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</si>
  <si>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</si>
  <si>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</si>
  <si>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</si>
  <si>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</si>
  <si>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</si>
  <si>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</si>
  <si>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</si>
  <si>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</si>
  <si>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</si>
  <si>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</si>
  <si>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</si>
  <si>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</si>
  <si>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</si>
  <si>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</si>
  <si>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</si>
  <si>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</si>
  <si>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</si>
  <si>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</si>
  <si>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</si>
  <si>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</si>
  <si>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</si>
  <si>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</si>
  <si>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</si>
  <si>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</si>
  <si>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</si>
  <si>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</si>
  <si>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</si>
  <si>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</si>
  <si>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</si>
  <si>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</si>
  <si>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</si>
  <si>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</si>
  <si>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</si>
  <si>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</si>
  <si>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</si>
  <si>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</si>
  <si>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</si>
  <si>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</si>
  <si>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</si>
  <si>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</si>
  <si>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</si>
  <si>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</si>
  <si>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</si>
  <si>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</si>
  <si>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</si>
  <si>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</si>
  <si>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</si>
  <si>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</si>
  <si>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</si>
  <si>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</si>
  <si>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</si>
  <si>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</si>
  <si>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</si>
  <si>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</si>
  <si>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</si>
  <si>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</si>
  <si>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</si>
  <si>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</si>
  <si>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</si>
  <si>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</si>
  <si>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</si>
  <si>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</si>
  <si>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</si>
  <si>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</si>
  <si>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</si>
  <si>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</si>
  <si>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</si>
  <si>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</si>
  <si>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</si>
  <si>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</si>
  <si>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</si>
  <si>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</si>
  <si>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</si>
  <si>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</si>
  <si>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</si>
  <si>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</si>
  <si>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</si>
  <si>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</si>
  <si>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</si>
  <si>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</si>
  <si>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</si>
  <si>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</si>
  <si>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</si>
  <si>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</si>
  <si>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</si>
  <si>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</si>
  <si>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</si>
  <si>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</si>
  <si>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</si>
  <si>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</si>
  <si>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</si>
  <si>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</si>
  <si>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</si>
  <si>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</si>
  <si>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</si>
  <si>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</si>
  <si>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</si>
  <si>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</si>
  <si>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</si>
  <si>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</si>
  <si>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</si>
  <si>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</si>
  <si>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</si>
  <si>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</si>
  <si>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</si>
  <si>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</si>
  <si>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</si>
  <si>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</si>
  <si>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</si>
  <si>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</si>
  <si>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</si>
  <si>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</si>
  <si>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</si>
  <si>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</si>
  <si>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</si>
  <si>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</si>
  <si>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</si>
  <si>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</si>
  <si>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</si>
  <si>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</si>
  <si>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</si>
  <si>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</si>
  <si>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</si>
  <si>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</si>
  <si>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</si>
  <si>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</si>
  <si>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</si>
  <si>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</si>
  <si>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</si>
  <si>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</si>
  <si>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</si>
  <si>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</si>
  <si>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</si>
  <si>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</si>
  <si>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</si>
  <si>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</si>
  <si>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</si>
  <si>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</si>
  <si>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</si>
  <si>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</si>
  <si>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</si>
  <si>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</si>
  <si>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</si>
  <si>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</si>
  <si>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</si>
  <si>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</si>
  <si>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</si>
  <si>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</si>
  <si>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</si>
  <si>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</si>
  <si>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</si>
  <si>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</si>
  <si>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</si>
  <si>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</si>
  <si>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</si>
  <si>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</si>
  <si>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</si>
  <si>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</si>
  <si>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</si>
  <si>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</si>
  <si>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</si>
  <si>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</si>
  <si>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</si>
  <si>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</si>
  <si>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</si>
  <si>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</si>
  <si>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</si>
  <si>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</si>
  <si>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</si>
  <si>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</si>
  <si>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</si>
  <si>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</si>
  <si>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</si>
  <si>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</si>
  <si>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</si>
  <si>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</si>
  <si>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</si>
  <si>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</si>
  <si>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</si>
  <si>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</si>
  <si>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</si>
  <si>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</si>
  <si>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</si>
  <si>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</si>
  <si>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</si>
  <si>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</si>
  <si>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</si>
  <si>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</si>
  <si>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</si>
  <si>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</si>
  <si>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</si>
  <si>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</si>
  <si>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</si>
  <si>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</si>
  <si>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</si>
  <si>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</si>
  <si>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</si>
  <si>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</si>
  <si>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</si>
  <si>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</si>
  <si>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</si>
  <si>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</si>
  <si>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</si>
  <si>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</si>
  <si>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</si>
  <si>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</si>
  <si>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</si>
  <si>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</si>
  <si>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</si>
  <si>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</si>
  <si>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</si>
  <si>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</si>
  <si>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</si>
  <si>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</si>
  <si>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</si>
  <si>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</si>
  <si>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</si>
  <si>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</si>
  <si>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</si>
  <si>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</si>
  <si>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</si>
  <si>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</si>
  <si>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</si>
  <si>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</si>
  <si>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</si>
  <si>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</si>
  <si>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</si>
  <si>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</si>
  <si>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</si>
  <si>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</si>
  <si>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</si>
  <si>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</si>
  <si>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</si>
  <si>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</si>
  <si>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</si>
  <si>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</si>
  <si>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</si>
  <si>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</si>
  <si>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</si>
  <si>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</si>
  <si>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</si>
  <si>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</si>
  <si>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</si>
  <si>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</si>
  <si>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</si>
  <si>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</si>
  <si>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</si>
  <si>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</si>
  <si>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</si>
  <si>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</si>
  <si>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</si>
  <si>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</si>
  <si>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</si>
  <si>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</si>
  <si>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</si>
  <si>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</si>
  <si>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</si>
  <si>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</si>
  <si>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</si>
  <si>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</si>
  <si>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</si>
  <si>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</si>
  <si>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</si>
  <si>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</si>
  <si>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</si>
  <si>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</si>
  <si>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</si>
  <si>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</si>
  <si>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</si>
  <si>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</si>
  <si>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</si>
  <si>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</si>
  <si>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</si>
  <si>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</si>
  <si>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</si>
  <si>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</si>
  <si>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</si>
  <si>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</si>
  <si>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</si>
  <si>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</si>
  <si>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</si>
  <si>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</si>
  <si>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</si>
  <si>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</si>
  <si>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</si>
  <si>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</si>
  <si>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</si>
  <si>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</si>
  <si>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</si>
  <si>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</si>
  <si>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</si>
  <si>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</si>
  <si>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</si>
  <si>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</si>
  <si>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</si>
  <si>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</si>
  <si>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</si>
  <si>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</si>
  <si>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</si>
  <si>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</si>
  <si>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</si>
  <si>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</si>
  <si>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</si>
  <si>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</si>
  <si>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</si>
  <si>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</si>
  <si>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</si>
  <si>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</si>
  <si>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</si>
  <si>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</si>
  <si>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</si>
  <si>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</si>
  <si>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</si>
  <si>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</si>
  <si>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</si>
  <si>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</si>
  <si>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</si>
  <si>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</si>
  <si>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</si>
  <si>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</si>
  <si>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</si>
  <si>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</si>
  <si>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</si>
  <si>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</si>
  <si>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</si>
  <si>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</si>
  <si>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</si>
  <si>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</si>
  <si>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</si>
  <si>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</si>
  <si>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</si>
  <si>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</si>
  <si>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</si>
  <si>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</si>
  <si>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</si>
  <si>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</si>
  <si>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</si>
  <si>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</si>
  <si>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</si>
  <si>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</si>
  <si>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</si>
  <si>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</si>
  <si>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</si>
  <si>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</si>
  <si>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</si>
  <si>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</si>
  <si>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</si>
  <si>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</si>
  <si>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</si>
  <si>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</si>
  <si>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</si>
  <si>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</si>
  <si>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</si>
  <si>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</si>
  <si>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</si>
  <si>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</si>
  <si>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</si>
  <si>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</si>
  <si>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</si>
  <si>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</si>
  <si>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</si>
  <si>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</si>
  <si>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</si>
  <si>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</si>
  <si>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</si>
  <si>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</si>
  <si>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</si>
  <si>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</si>
  <si>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</si>
  <si>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</si>
  <si>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</si>
  <si>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</si>
  <si>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</si>
  <si>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</si>
  <si>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</si>
  <si>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</si>
  <si>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</si>
  <si>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</si>
  <si>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</si>
  <si>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</si>
  <si>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</si>
  <si>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</si>
  <si>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</si>
  <si>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</si>
  <si>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</si>
  <si>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</si>
  <si>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</si>
  <si>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</si>
  <si>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</si>
  <si>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</si>
  <si>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</si>
  <si>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</si>
  <si>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</si>
  <si>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</si>
  <si>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</si>
  <si>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</si>
  <si>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</si>
  <si>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</si>
  <si>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</si>
  <si>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</si>
  <si>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</si>
  <si>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</si>
  <si>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</si>
  <si>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</si>
  <si>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</si>
  <si>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</si>
  <si>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</si>
  <si>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</si>
  <si>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</si>
  <si>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</si>
  <si>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</si>
  <si>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</si>
  <si>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</si>
  <si>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</si>
  <si>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</si>
  <si>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</si>
  <si>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</si>
  <si>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</si>
  <si>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</si>
  <si>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</si>
  <si>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</si>
  <si>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</si>
  <si>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</si>
  <si>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</si>
  <si>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</si>
  <si>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</si>
  <si>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</si>
  <si>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</si>
  <si>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</si>
  <si>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</si>
  <si>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</si>
  <si>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</si>
  <si>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</si>
  <si>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</si>
  <si>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</si>
  <si>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</si>
  <si>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</si>
  <si>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</si>
  <si>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</si>
  <si>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</si>
  <si>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</si>
  <si>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</si>
  <si>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</si>
  <si>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</si>
  <si>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</si>
  <si>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</si>
  <si>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</si>
  <si>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</si>
  <si>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</si>
  <si>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</si>
  <si>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</si>
  <si>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</si>
  <si>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</si>
  <si>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</si>
  <si>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</si>
  <si>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</si>
  <si>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</si>
  <si>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</si>
  <si>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</si>
  <si>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</si>
  <si>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</si>
  <si>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</si>
  <si>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</si>
  <si>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</si>
  <si>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</si>
  <si>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</si>
  <si>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</si>
  <si>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</si>
  <si>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</si>
  <si>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</si>
  <si>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</si>
  <si>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</si>
  <si>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</si>
  <si>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</si>
  <si>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</si>
  <si>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</si>
  <si>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</si>
  <si>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</si>
  <si>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</si>
  <si>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</si>
  <si>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</si>
  <si>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</si>
  <si>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</si>
  <si>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</si>
  <si>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</si>
  <si>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</si>
  <si>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</si>
  <si>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</si>
  <si>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</si>
  <si>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</si>
  <si>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</si>
  <si>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</si>
  <si>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</si>
  <si>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</si>
  <si>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</si>
  <si>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</si>
  <si>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</si>
  <si>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</si>
  <si>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</si>
  <si>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</si>
  <si>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</si>
  <si>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</si>
  <si>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</si>
  <si>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</si>
  <si>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</si>
  <si>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</si>
  <si>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</si>
  <si>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</si>
  <si>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</si>
  <si>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</si>
  <si>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</si>
  <si>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</si>
  <si>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</si>
  <si>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</si>
  <si>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</si>
  <si>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</si>
  <si>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</si>
  <si>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</si>
  <si>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</si>
  <si>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</si>
  <si>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</si>
  <si>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</si>
  <si>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</si>
  <si>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</si>
  <si>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</si>
  <si>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</si>
  <si>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</si>
  <si>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</si>
  <si>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</si>
  <si>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</si>
  <si>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</si>
  <si>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</si>
  <si>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</si>
  <si>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</si>
  <si>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</si>
  <si>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</si>
  <si>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</si>
  <si>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</si>
  <si>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</si>
  <si>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</si>
  <si>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</si>
  <si>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</si>
  <si>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</si>
  <si>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</si>
  <si>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</si>
  <si>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</si>
  <si>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</si>
  <si>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</si>
  <si>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</si>
  <si>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</si>
  <si>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</si>
  <si>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</si>
  <si>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</si>
  <si>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</si>
  <si>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</si>
  <si>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</si>
  <si>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</si>
  <si>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</si>
  <si>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</si>
  <si>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</si>
  <si>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</si>
  <si>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</si>
  <si>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</si>
  <si>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</si>
  <si>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</si>
  <si>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</si>
  <si>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</si>
  <si>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</si>
  <si>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</si>
  <si>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</si>
  <si>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</si>
  <si>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</si>
  <si>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</si>
  <si>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</si>
  <si>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</si>
  <si>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</si>
  <si>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</si>
  <si>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</si>
  <si>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</si>
  <si>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</si>
  <si>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</si>
  <si>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</si>
  <si>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</si>
  <si>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</si>
  <si>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</si>
  <si>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</si>
  <si>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</si>
  <si>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</si>
  <si>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</si>
  <si>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</si>
  <si>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</si>
  <si>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</si>
  <si>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</si>
  <si>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</si>
  <si>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</si>
  <si>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</si>
  <si>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</si>
  <si>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</si>
  <si>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</si>
  <si>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</si>
  <si>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</si>
  <si>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</si>
  <si>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</si>
  <si>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</si>
  <si>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</si>
  <si>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</si>
  <si>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</si>
  <si>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</si>
  <si>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</si>
  <si>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</si>
  <si>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</si>
  <si>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</si>
  <si>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</si>
  <si>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</si>
  <si>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</si>
  <si>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</si>
  <si>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</si>
  <si>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</si>
  <si>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</si>
  <si>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</si>
  <si>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</si>
  <si>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</si>
  <si>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</si>
  <si>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</si>
  <si>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</si>
  <si>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</si>
  <si>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</si>
  <si>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</si>
  <si>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</si>
  <si>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</si>
  <si>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</si>
  <si>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</si>
  <si>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</si>
  <si>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</si>
  <si>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</si>
  <si>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</si>
  <si>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</si>
  <si>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</si>
  <si>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</si>
  <si>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</si>
  <si>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</si>
  <si>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</si>
  <si>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</si>
  <si>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</si>
  <si>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</si>
  <si>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</si>
  <si>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</si>
  <si>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</si>
  <si>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</si>
  <si>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</si>
  <si>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</si>
  <si>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</si>
  <si>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</si>
  <si>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</si>
  <si>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</si>
  <si>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</si>
  <si>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</si>
  <si>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</si>
  <si>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</si>
  <si>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</si>
  <si>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</si>
  <si>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</si>
  <si>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</si>
  <si>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</si>
  <si>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</si>
  <si>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</si>
  <si>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</si>
  <si>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</si>
  <si>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</si>
  <si>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</si>
  <si>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</si>
  <si>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</si>
  <si>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</si>
  <si>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</si>
  <si>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</si>
  <si>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</si>
  <si>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</si>
  <si>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</si>
  <si>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</si>
  <si>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</si>
  <si>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</si>
  <si>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</si>
  <si>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</si>
  <si>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</si>
  <si>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</si>
  <si>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</si>
  <si>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</si>
  <si>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</si>
  <si>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</si>
  <si>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</si>
  <si>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</si>
  <si>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</si>
  <si>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</si>
  <si>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</si>
  <si>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</si>
  <si>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</si>
  <si>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</si>
  <si>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</si>
  <si>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</si>
  <si>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</si>
  <si>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</si>
  <si>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</si>
  <si>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</si>
  <si>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</si>
  <si>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</si>
  <si>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</si>
  <si>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</si>
  <si>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</si>
  <si>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</si>
  <si>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</si>
  <si>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</si>
  <si>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</si>
  <si>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</si>
  <si>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</si>
  <si>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</si>
  <si>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</si>
  <si>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</si>
  <si>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</si>
  <si>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</si>
  <si>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</si>
  <si>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</si>
  <si>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</si>
  <si>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</si>
  <si>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</si>
  <si>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</si>
  <si>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</si>
  <si>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</si>
  <si>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</si>
  <si>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</si>
  <si>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</si>
  <si>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</si>
  <si>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</si>
  <si>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</si>
  <si>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</si>
  <si>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</si>
  <si>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</si>
  <si>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</si>
  <si>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</si>
  <si>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</si>
  <si>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</si>
  <si>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</si>
  <si>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</si>
  <si>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</si>
  <si>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</si>
  <si>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</si>
  <si>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</si>
  <si>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</si>
  <si>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</si>
  <si>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</si>
  <si>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</si>
  <si>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</si>
  <si>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</si>
  <si>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</si>
  <si>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</si>
  <si>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</si>
  <si>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</si>
  <si>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</si>
  <si>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</si>
  <si>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</si>
  <si>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</si>
  <si>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</si>
  <si>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</si>
  <si>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</si>
  <si>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</si>
  <si>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</si>
  <si>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</si>
  <si>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</si>
  <si>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</si>
  <si>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</si>
  <si>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</si>
  <si>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</si>
  <si>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</si>
  <si>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</si>
  <si>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</si>
  <si>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</si>
  <si>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</si>
  <si>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</si>
  <si>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</si>
  <si>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</si>
  <si>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</si>
  <si>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</si>
  <si>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</si>
  <si>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</si>
  <si>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</si>
  <si>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</si>
  <si>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</si>
  <si>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</si>
  <si>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</si>
  <si>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</si>
  <si>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</si>
  <si>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</si>
  <si>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</si>
  <si>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</si>
  <si>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</si>
  <si>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</si>
  <si>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</si>
  <si>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</si>
  <si>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</si>
  <si>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</si>
  <si>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</si>
  <si>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</si>
  <si>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</si>
  <si>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</si>
  <si>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</si>
  <si>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</si>
  <si>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</si>
  <si>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</si>
  <si>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</si>
  <si>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</si>
  <si>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</si>
  <si>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</si>
  <si>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</si>
  <si>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</si>
  <si>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</si>
  <si>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</si>
  <si>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</si>
  <si>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</si>
  <si>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</si>
  <si>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</si>
  <si>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</si>
  <si>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</si>
  <si>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</si>
  <si>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</si>
  <si>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</si>
  <si>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</si>
  <si>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</si>
  <si>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</si>
  <si>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</si>
  <si>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</si>
  <si>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</si>
  <si>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</si>
  <si>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</si>
  <si>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</si>
  <si>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</si>
  <si>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</si>
  <si>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</si>
  <si>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</si>
  <si>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</si>
  <si>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</si>
  <si>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</si>
  <si>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</si>
  <si>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</si>
  <si>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</si>
  <si>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</si>
  <si>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</si>
  <si>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</si>
  <si>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</si>
  <si>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</si>
  <si>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</si>
  <si>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</si>
  <si>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</si>
  <si>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</si>
  <si>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</si>
  <si>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</si>
  <si>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</si>
  <si>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</si>
  <si>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</si>
  <si>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</si>
  <si>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</si>
  <si>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</si>
  <si>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</si>
  <si>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</si>
  <si>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</si>
  <si>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</si>
  <si>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</si>
  <si>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</si>
  <si>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</si>
  <si>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</si>
  <si>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</si>
  <si>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</si>
  <si>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</si>
  <si>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</si>
  <si>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</si>
  <si>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</si>
  <si>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</si>
  <si>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</si>
  <si>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</si>
  <si>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</si>
  <si>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</si>
  <si>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</si>
  <si>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</si>
  <si>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</si>
  <si>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</si>
  <si>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</si>
  <si>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</si>
  <si>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</si>
  <si>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</si>
  <si>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</si>
  <si>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</si>
  <si>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</si>
  <si>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</si>
  <si>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</si>
  <si>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</si>
  <si>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</si>
  <si>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</si>
  <si>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</si>
  <si>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</si>
  <si>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</si>
  <si>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</si>
  <si>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</si>
  <si>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</si>
  <si>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</si>
  <si>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</si>
  <si>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</si>
  <si>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</si>
  <si>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</si>
  <si>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</si>
  <si>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</si>
  <si>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</si>
  <si>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</si>
  <si>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</si>
  <si>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</si>
  <si>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</si>
  <si>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</si>
  <si>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</si>
  <si>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</si>
  <si>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</si>
  <si>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</si>
  <si>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</si>
  <si>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</si>
  <si>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</si>
  <si>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</si>
  <si>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</si>
  <si>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</si>
  <si>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</si>
  <si>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</si>
  <si>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</si>
  <si>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</si>
  <si>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</si>
  <si>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</si>
  <si>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</si>
  <si>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</si>
  <si>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</si>
  <si>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</si>
  <si>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</si>
  <si>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</si>
  <si>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</si>
  <si>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</si>
  <si>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</si>
  <si>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</si>
  <si>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</si>
  <si>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</si>
  <si>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</si>
  <si>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</si>
  <si>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</si>
  <si>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</si>
  <si>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</si>
  <si>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</si>
  <si>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</si>
  <si>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</si>
  <si>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</si>
  <si>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</si>
  <si>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</si>
  <si>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</si>
  <si>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</si>
  <si>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</si>
  <si>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</si>
  <si>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</si>
  <si>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</si>
  <si>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</si>
  <si>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</si>
  <si>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</si>
  <si>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</si>
  <si>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</si>
  <si>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</si>
  <si>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</si>
  <si>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</si>
  <si>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</si>
  <si>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</si>
  <si>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</si>
  <si>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</si>
  <si>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</si>
  <si>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</si>
  <si>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</si>
  <si>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</si>
  <si>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</si>
  <si>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</si>
  <si>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</si>
  <si>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</si>
  <si>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</si>
  <si>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</si>
  <si>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</si>
  <si>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</si>
  <si>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</si>
  <si>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</si>
  <si>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</si>
  <si>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</si>
  <si>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</si>
  <si>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</si>
  <si>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</si>
  <si>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</si>
  <si>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</si>
  <si>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</si>
  <si>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</si>
  <si>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</si>
  <si>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</si>
  <si>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</si>
  <si>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</si>
  <si>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</si>
  <si>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</si>
  <si>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</si>
  <si>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</si>
  <si>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</si>
  <si>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</si>
  <si>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</si>
  <si>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</si>
  <si>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</si>
  <si>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</si>
  <si>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</si>
  <si>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</si>
  <si>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</si>
  <si>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</si>
  <si>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</si>
  <si>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</si>
  <si>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</si>
  <si>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</si>
  <si>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</si>
  <si>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</si>
  <si>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</si>
  <si>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</si>
  <si>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</si>
  <si>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</si>
  <si>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</si>
  <si>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</si>
  <si>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</si>
  <si>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</si>
  <si>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</si>
  <si>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</si>
  <si>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</si>
  <si>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</si>
  <si>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</si>
  <si>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</si>
  <si>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</si>
  <si>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</si>
  <si>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</si>
  <si>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</si>
  <si>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</si>
  <si>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</si>
  <si>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</si>
  <si>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</si>
  <si>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</si>
  <si>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</si>
  <si>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</si>
  <si>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</si>
  <si>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</si>
  <si>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</si>
  <si>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</si>
  <si>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</si>
  <si>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</si>
  <si>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</si>
  <si>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</si>
  <si>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</si>
  <si>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</si>
  <si>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</si>
  <si>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</si>
  <si>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</si>
  <si>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</si>
  <si>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</si>
  <si>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</si>
  <si>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</si>
  <si>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</si>
  <si>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</si>
  <si>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</si>
  <si>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</si>
  <si>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</si>
  <si>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</si>
  <si>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</si>
  <si>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</si>
  <si>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</si>
  <si>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</si>
  <si>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</si>
  <si>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</si>
  <si>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</si>
  <si>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</si>
  <si>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</si>
  <si>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</si>
  <si>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</si>
  <si>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</si>
  <si>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</si>
  <si>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</si>
  <si>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</si>
  <si>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</si>
  <si>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</si>
  <si>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</si>
  <si>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</si>
  <si>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</si>
  <si>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</si>
  <si>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</si>
  <si>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</si>
  <si>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</si>
  <si>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</si>
  <si>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</si>
  <si>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</si>
  <si>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</si>
  <si>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</si>
  <si>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</si>
  <si>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</si>
  <si>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</si>
  <si>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</si>
  <si>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</si>
  <si>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</si>
  <si>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</si>
  <si>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</si>
  <si>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</si>
  <si>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</si>
  <si>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</si>
  <si>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</si>
  <si>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</si>
  <si>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</si>
  <si>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</si>
  <si>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</si>
  <si>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</si>
  <si>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</si>
  <si>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</si>
  <si>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</si>
  <si>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</si>
  <si>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</si>
  <si>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</si>
  <si>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</si>
  <si>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</si>
  <si>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</si>
  <si>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</si>
  <si>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</si>
  <si>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</si>
  <si>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</si>
  <si>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</si>
  <si>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</si>
  <si>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</si>
  <si>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</si>
  <si>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</si>
  <si>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</si>
  <si>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</si>
  <si>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</si>
  <si>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</si>
  <si>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</si>
  <si>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</si>
  <si>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</si>
  <si>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</si>
  <si>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</si>
  <si>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</si>
  <si>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</si>
  <si>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</si>
  <si>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</si>
  <si>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</si>
  <si>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</si>
  <si>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</si>
  <si>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</si>
  <si>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</si>
  <si>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</si>
  <si>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</si>
  <si>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</si>
  <si>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</si>
  <si>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</si>
  <si>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</si>
  <si>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</si>
  <si>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</si>
  <si>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</si>
  <si>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</si>
  <si>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</si>
  <si>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</si>
  <si>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</si>
  <si>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</si>
  <si>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</si>
  <si>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</si>
  <si>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</si>
  <si>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</si>
  <si>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</si>
  <si>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</si>
  <si>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</si>
  <si>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</si>
  <si>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</si>
  <si>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</si>
  <si>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</si>
  <si>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</si>
  <si>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</si>
  <si>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</si>
  <si>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</si>
  <si>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</si>
  <si>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</si>
  <si>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</si>
  <si>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</si>
  <si>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</si>
  <si>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</si>
  <si>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</si>
  <si>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</si>
  <si>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</si>
  <si>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</si>
  <si>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</si>
  <si>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</si>
  <si>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</si>
  <si>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</si>
  <si>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</si>
  <si>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</si>
  <si>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</si>
  <si>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</si>
  <si>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</si>
  <si>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</si>
  <si>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</si>
  <si>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</si>
  <si>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</si>
  <si>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</si>
  <si>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</si>
  <si>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</si>
  <si>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</si>
  <si>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</si>
  <si>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</si>
  <si>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</si>
  <si>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</si>
  <si>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</si>
  <si>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</si>
  <si>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</si>
  <si>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</si>
  <si>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</si>
  <si>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</si>
  <si>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</si>
  <si>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</si>
  <si>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</si>
  <si>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</si>
  <si>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</si>
  <si>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</si>
  <si>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</si>
  <si>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</si>
  <si>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</si>
  <si>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</si>
  <si>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</si>
  <si>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</si>
  <si>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</si>
  <si>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</si>
  <si>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</si>
  <si>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</si>
  <si>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</si>
  <si>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</si>
  <si>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</si>
  <si>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</si>
  <si>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</si>
  <si>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</si>
  <si>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</si>
  <si>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</si>
  <si>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</si>
  <si>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</si>
  <si>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</si>
  <si>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</si>
  <si>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</si>
  <si>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</si>
  <si>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</si>
  <si>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</si>
  <si>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</si>
  <si>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</si>
  <si>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</si>
  <si>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</si>
  <si>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</si>
  <si>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</si>
  <si>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</si>
  <si>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</si>
  <si>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</si>
  <si>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</si>
  <si>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</si>
  <si>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</si>
  <si>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</si>
  <si>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</si>
  <si>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</si>
  <si>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</si>
  <si>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</si>
  <si>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</si>
  <si>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</si>
  <si>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</si>
  <si>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</si>
  <si>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</si>
  <si>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</si>
  <si>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</si>
  <si>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</si>
  <si>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</si>
  <si>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</si>
  <si>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</si>
  <si>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</si>
  <si>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</si>
  <si>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</si>
  <si>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</si>
  <si>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</si>
  <si>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</si>
  <si>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</si>
  <si>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</si>
  <si>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</si>
  <si>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</si>
  <si>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</si>
  <si>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</si>
  <si>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</si>
  <si>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</si>
  <si>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</si>
  <si>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</si>
  <si>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</si>
  <si>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</si>
  <si>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</si>
  <si>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</si>
  <si>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</si>
  <si>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</si>
  <si>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</si>
  <si>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</si>
  <si>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</si>
  <si>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</si>
  <si>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</si>
  <si>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</si>
  <si>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</si>
  <si>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</si>
  <si>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</si>
  <si>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</si>
  <si>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</si>
  <si>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</si>
  <si>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</si>
  <si>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</si>
  <si>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</si>
  <si>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</si>
  <si>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</si>
  <si>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</si>
  <si>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</si>
  <si>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</si>
  <si>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</si>
  <si>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</si>
  <si>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</si>
  <si>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</si>
  <si>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</si>
  <si>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</si>
  <si>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</si>
  <si>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</si>
  <si>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</si>
  <si>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</si>
  <si>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</si>
  <si>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</si>
  <si>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</si>
  <si>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</si>
  <si>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</si>
  <si>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</si>
  <si>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</si>
  <si>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</si>
  <si>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</si>
  <si>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</si>
  <si>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</si>
  <si>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</si>
  <si>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</si>
  <si>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</si>
  <si>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</si>
  <si>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</si>
  <si>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</si>
  <si>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</si>
  <si>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</si>
  <si>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</si>
  <si>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</si>
  <si>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</si>
  <si>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</si>
  <si>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</si>
  <si>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</si>
  <si>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</si>
  <si>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</si>
  <si>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</si>
  <si>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</si>
  <si>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</si>
  <si>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</si>
  <si>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</si>
  <si>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</si>
  <si>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</si>
  <si>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</si>
  <si>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</si>
  <si>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</si>
  <si>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</si>
  <si>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</si>
  <si>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</si>
  <si>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</si>
  <si>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</si>
  <si>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</si>
  <si>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</si>
  <si>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</si>
  <si>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</si>
  <si>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</si>
  <si>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</si>
  <si>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</si>
  <si>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</si>
  <si>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</si>
  <si>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</si>
  <si>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</si>
  <si>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</si>
  <si>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</si>
  <si>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</si>
  <si>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</si>
  <si>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</si>
  <si>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</si>
  <si>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</si>
  <si>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</si>
  <si>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</si>
  <si>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</si>
  <si>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</si>
  <si>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</si>
  <si>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</si>
  <si>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</si>
  <si>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</si>
  <si>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</si>
  <si>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</si>
  <si>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</si>
  <si>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</si>
  <si>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</si>
  <si>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</si>
  <si>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</si>
  <si>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</si>
  <si>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</si>
  <si>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</si>
  <si>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</si>
  <si>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</si>
  <si>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</si>
  <si>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</si>
  <si>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</si>
  <si>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</si>
  <si>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</si>
  <si>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</si>
  <si>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</si>
  <si>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</si>
  <si>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</si>
  <si>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</si>
  <si>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</si>
  <si>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</si>
  <si>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</si>
  <si>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</si>
  <si>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</si>
  <si>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</si>
  <si>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</si>
  <si>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</si>
  <si>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</si>
  <si>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</si>
  <si>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</si>
  <si>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</si>
  <si>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</si>
  <si>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</si>
  <si>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</si>
  <si>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</si>
  <si>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</si>
  <si>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</si>
  <si>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</si>
  <si>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</si>
  <si>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</si>
  <si>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</si>
  <si>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</si>
  <si>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</si>
  <si>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</si>
  <si>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</si>
  <si>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</si>
  <si>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</si>
  <si>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</si>
  <si>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</si>
  <si>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</si>
  <si>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</si>
  <si>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</si>
  <si>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</si>
  <si>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</si>
  <si>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</si>
  <si>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</si>
  <si>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</si>
  <si>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</si>
  <si>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</si>
  <si>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</si>
  <si>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</si>
  <si>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</si>
  <si>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</si>
  <si>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</si>
  <si>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</si>
  <si>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</si>
  <si>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</si>
  <si>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</si>
  <si>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</si>
  <si>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</si>
  <si>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</si>
  <si>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</si>
  <si>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</si>
  <si>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</si>
  <si>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</si>
  <si>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</si>
  <si>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</si>
  <si>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</si>
  <si>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</si>
  <si>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</si>
  <si>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</si>
  <si>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</si>
  <si>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</si>
  <si>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</si>
  <si>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</si>
  <si>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</si>
  <si>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</si>
  <si>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</si>
  <si>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</si>
  <si>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</si>
  <si>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</si>
  <si>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</si>
  <si>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</si>
  <si>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</si>
  <si>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</si>
  <si>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</si>
  <si>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</si>
  <si>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</si>
  <si>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</si>
  <si>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</si>
  <si>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</si>
  <si>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</si>
  <si>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</si>
  <si>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</si>
  <si>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</si>
  <si>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</si>
  <si>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</si>
  <si>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</si>
  <si>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</si>
  <si>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</si>
  <si>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</si>
  <si>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</si>
  <si>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</si>
  <si>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</si>
  <si>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</si>
  <si>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</si>
  <si>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</si>
  <si>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</si>
  <si>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</si>
  <si>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</si>
  <si>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</si>
  <si>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</si>
  <si>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</si>
  <si>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</si>
  <si>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</si>
  <si>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</si>
  <si>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</si>
  <si>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</si>
  <si>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</si>
  <si>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</si>
  <si>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</si>
  <si>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</si>
  <si>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</si>
  <si>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</si>
  <si>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</si>
  <si>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</si>
  <si>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</si>
  <si>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</si>
  <si>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</si>
  <si>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</si>
  <si>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</si>
  <si>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</si>
  <si>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</si>
  <si>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</si>
  <si>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</si>
  <si>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</si>
  <si>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</si>
  <si>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</si>
  <si>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</si>
  <si>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</si>
  <si>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</si>
  <si>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</si>
  <si>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</si>
  <si>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</si>
  <si>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</si>
  <si>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</si>
  <si>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</si>
  <si>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</si>
  <si>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</si>
  <si>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</si>
  <si>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</si>
  <si>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</si>
  <si>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</si>
  <si>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</si>
  <si>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</si>
  <si>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</si>
  <si>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</si>
  <si>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</si>
  <si>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</si>
  <si>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</si>
  <si>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</si>
  <si>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</si>
  <si>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</si>
  <si>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</si>
  <si>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</si>
  <si>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</si>
  <si>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</si>
  <si>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</si>
  <si>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</si>
  <si>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</si>
  <si>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</si>
  <si>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</si>
  <si>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</si>
  <si>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</si>
  <si>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</si>
  <si>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</si>
  <si>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</si>
  <si>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</si>
  <si>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</si>
  <si>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</si>
  <si>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</si>
  <si>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</si>
  <si>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</si>
  <si>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</si>
  <si>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</si>
  <si>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</si>
  <si>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</si>
  <si>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</si>
  <si>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</si>
  <si>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</si>
  <si>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</si>
  <si>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</si>
  <si>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</si>
  <si>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</si>
  <si>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</si>
  <si>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</si>
  <si>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</si>
  <si>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</si>
  <si>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</si>
  <si>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</si>
  <si>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</si>
  <si>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</si>
  <si>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</si>
  <si>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</si>
  <si>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</si>
  <si>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</si>
  <si>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</si>
  <si>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</si>
  <si>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</si>
  <si>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</si>
  <si>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</si>
  <si>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</si>
  <si>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</si>
  <si>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</si>
  <si>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</si>
  <si>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</si>
  <si>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</si>
  <si>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</si>
  <si>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</si>
  <si>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</si>
  <si>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</si>
  <si>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</si>
  <si>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</si>
  <si>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</si>
  <si>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</si>
  <si>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</si>
  <si>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</si>
  <si>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</si>
  <si>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</si>
  <si>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</si>
  <si>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</si>
  <si>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</si>
  <si>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</si>
  <si>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</si>
  <si>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</si>
  <si>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</si>
  <si>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</si>
  <si>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</si>
  <si>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</si>
  <si>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</si>
  <si>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</si>
  <si>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</si>
  <si>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</si>
  <si>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</si>
  <si>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</si>
  <si>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</si>
  <si>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</si>
  <si>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</si>
  <si>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</si>
  <si>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</si>
  <si>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</si>
  <si>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</si>
  <si>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</si>
  <si>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</si>
  <si>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</si>
  <si>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</si>
  <si>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</si>
  <si>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</si>
  <si>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</si>
  <si>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</si>
  <si>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</si>
  <si>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</si>
  <si>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</si>
  <si>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</si>
  <si>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</si>
  <si>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</si>
  <si>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</si>
  <si>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</si>
  <si>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</si>
  <si>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</si>
  <si>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</si>
  <si>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</si>
  <si>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</si>
  <si>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</si>
  <si>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</si>
  <si>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</si>
  <si>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</si>
  <si>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</si>
  <si>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</si>
  <si>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</si>
  <si>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</si>
  <si>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</si>
  <si>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</si>
  <si>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</si>
  <si>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</si>
  <si>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</si>
  <si>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</si>
  <si>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</si>
  <si>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</si>
  <si>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</si>
  <si>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</si>
  <si>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</si>
  <si>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</si>
  <si>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</si>
  <si>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</si>
  <si>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</si>
  <si>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</si>
  <si>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</si>
  <si>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</si>
  <si>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</si>
  <si>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</si>
  <si>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</si>
  <si>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</si>
  <si>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</si>
  <si>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</si>
  <si>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</si>
  <si>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</si>
  <si>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</si>
  <si>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</si>
  <si>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</si>
  <si>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</si>
  <si>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</si>
  <si>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</si>
  <si>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</si>
  <si>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</si>
  <si>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</si>
  <si>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</si>
  <si>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</si>
  <si>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</si>
  <si>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</si>
  <si>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</si>
  <si>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</si>
  <si>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</si>
  <si>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</si>
  <si>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</si>
  <si>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</si>
  <si>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</si>
  <si>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</si>
  <si>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</si>
  <si>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</si>
  <si>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</si>
  <si>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</si>
  <si>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</si>
  <si>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</si>
  <si>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</si>
  <si>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</si>
  <si>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</si>
  <si>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</si>
  <si>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</si>
  <si>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</si>
  <si>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</si>
  <si>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</si>
  <si>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</si>
  <si>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</si>
  <si>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</si>
  <si>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</si>
  <si>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</si>
  <si>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</si>
  <si>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</si>
  <si>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</si>
  <si>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</si>
  <si>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</si>
  <si>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</si>
  <si>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</si>
  <si>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</si>
  <si>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</si>
  <si>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</si>
  <si>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</si>
  <si>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</si>
  <si>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</si>
  <si>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</si>
  <si>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</si>
  <si>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</si>
  <si>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</si>
  <si>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</si>
  <si>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</si>
  <si>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</si>
  <si>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</si>
  <si>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</si>
  <si>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</si>
  <si>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</si>
  <si>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</si>
  <si>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</si>
  <si>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</si>
  <si>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</si>
  <si>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</si>
  <si>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</si>
  <si>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</si>
  <si>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</si>
  <si>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</si>
  <si>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</si>
  <si>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</si>
  <si>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</si>
  <si>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</si>
  <si>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</si>
  <si>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</si>
  <si>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</si>
  <si>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</si>
  <si>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</si>
  <si>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</si>
  <si>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</si>
  <si>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</si>
  <si>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</si>
  <si>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</si>
  <si>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</si>
  <si>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</si>
  <si>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</si>
  <si>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</si>
  <si>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</si>
  <si>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</si>
  <si>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</si>
  <si>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</si>
  <si>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</si>
  <si>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</si>
  <si>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</si>
  <si>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</si>
  <si>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</si>
  <si>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</si>
  <si>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</si>
  <si>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</si>
  <si>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</si>
  <si>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</si>
  <si>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</si>
  <si>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</si>
  <si>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</si>
  <si>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</si>
  <si>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</si>
  <si>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</si>
  <si>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</si>
  <si>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</si>
  <si>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</si>
  <si>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</si>
  <si>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</si>
  <si>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</si>
  <si>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</si>
  <si>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</si>
  <si>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</si>
  <si>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</si>
  <si>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</si>
  <si>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</si>
  <si>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</si>
  <si>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</si>
  <si>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</si>
  <si>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</si>
  <si>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</si>
  <si>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</si>
  <si>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</si>
  <si>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</si>
  <si>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</si>
  <si>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</si>
  <si>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</si>
  <si>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</si>
  <si>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</si>
  <si>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</si>
  <si>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</si>
  <si>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</si>
  <si>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</si>
  <si>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</si>
  <si>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</si>
  <si>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</si>
  <si>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</si>
  <si>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</si>
  <si>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</si>
  <si>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</si>
  <si>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</si>
  <si>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</si>
  <si>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</si>
  <si>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</si>
  <si>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</si>
  <si>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</si>
  <si>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</si>
  <si>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</si>
  <si>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</si>
  <si>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</si>
  <si>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</si>
  <si>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</si>
  <si>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</si>
  <si>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</si>
  <si>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</si>
  <si>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</si>
  <si>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</si>
  <si>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</si>
  <si>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</si>
  <si>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</si>
  <si>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</si>
  <si>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</si>
  <si>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</si>
  <si>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</si>
  <si>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</si>
  <si>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</si>
  <si>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</si>
  <si>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</si>
  <si>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</si>
  <si>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</si>
  <si>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</si>
  <si>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</si>
  <si>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</si>
  <si>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</si>
  <si>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</si>
  <si>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</si>
  <si>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</si>
  <si>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</si>
  <si>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</si>
  <si>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</si>
  <si>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</si>
  <si>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</si>
  <si>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</si>
  <si>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</si>
  <si>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</si>
  <si>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</si>
  <si>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</si>
  <si>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</si>
  <si>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</si>
  <si>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</si>
  <si>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</si>
  <si>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</si>
  <si>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</si>
  <si>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</si>
  <si>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</si>
  <si>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</si>
  <si>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</si>
  <si>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</si>
  <si>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</si>
  <si>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</si>
  <si>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</si>
  <si>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</si>
  <si>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</si>
  <si>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</si>
  <si>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</si>
  <si>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</si>
  <si>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</si>
  <si>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</si>
  <si>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</si>
  <si>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</si>
  <si>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</si>
  <si>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</si>
  <si>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</si>
  <si>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</si>
  <si>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</si>
  <si>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</si>
  <si>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</si>
  <si>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</si>
  <si>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</si>
  <si>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</si>
  <si>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</si>
  <si>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</si>
  <si>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</si>
  <si>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</si>
  <si>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</si>
  <si>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</si>
  <si>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</si>
  <si>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</si>
  <si>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</si>
  <si>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</si>
  <si>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</si>
  <si>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</si>
  <si>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</si>
  <si>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</si>
  <si>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</si>
  <si>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</si>
  <si>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</si>
  <si>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</si>
  <si>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</si>
  <si>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</si>
  <si>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</si>
  <si>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</si>
  <si>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</si>
  <si>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</si>
  <si>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</si>
  <si>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</si>
  <si>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</si>
  <si>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</si>
  <si>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</si>
  <si>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</si>
  <si>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</si>
  <si>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</si>
  <si>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</si>
  <si>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</si>
  <si>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</si>
  <si>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</si>
  <si>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</si>
  <si>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</si>
  <si>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</si>
  <si>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</si>
  <si>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</si>
  <si>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</si>
  <si>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</si>
  <si>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</si>
  <si>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</si>
  <si>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</si>
  <si>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</si>
  <si>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</si>
  <si>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</si>
  <si>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</si>
  <si>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</si>
  <si>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</si>
  <si>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</si>
  <si>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</si>
  <si>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</si>
  <si>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</si>
  <si>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</si>
  <si>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</si>
  <si>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</si>
  <si>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</si>
  <si>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</si>
  <si>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</si>
  <si>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</si>
  <si>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</si>
  <si>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</si>
  <si>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</si>
  <si>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</si>
  <si>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</si>
  <si>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</si>
  <si>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</si>
  <si>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</si>
  <si>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</si>
  <si>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</si>
  <si>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</si>
  <si>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</si>
  <si>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</si>
  <si>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</si>
  <si>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</si>
  <si>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</si>
  <si>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</si>
  <si>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</si>
  <si>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</si>
  <si>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</si>
  <si>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</si>
  <si>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</si>
  <si>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</si>
  <si>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</si>
  <si>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</si>
  <si>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</si>
  <si>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</si>
  <si>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</si>
  <si>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</si>
  <si>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</si>
  <si>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</si>
  <si>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</si>
  <si>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</si>
  <si>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</si>
  <si>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</si>
  <si>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</si>
  <si>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</si>
  <si>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</si>
  <si>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</si>
  <si>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</si>
  <si>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</si>
  <si>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</si>
  <si>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</si>
  <si>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</si>
  <si>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</si>
  <si>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</si>
  <si>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</si>
  <si>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</si>
  <si>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</si>
  <si>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</si>
  <si>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</si>
  <si>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</si>
  <si>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</si>
  <si>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</si>
  <si>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</si>
  <si>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</si>
  <si>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</si>
  <si>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</si>
  <si>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</si>
  <si>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</si>
  <si>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</si>
  <si>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</si>
  <si>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</si>
  <si>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</si>
  <si>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</si>
  <si>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</si>
  <si>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</si>
  <si>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</si>
  <si>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</si>
  <si>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</si>
  <si>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</si>
  <si>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</si>
  <si>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</si>
  <si>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</si>
  <si>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</si>
  <si>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</si>
  <si>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</si>
  <si>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</si>
  <si>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</si>
  <si>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</si>
  <si>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</si>
  <si>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</si>
  <si>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</si>
  <si>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</si>
  <si>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</si>
  <si>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</si>
  <si>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</si>
  <si>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</si>
  <si>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</si>
  <si>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</si>
  <si>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</si>
  <si>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</si>
  <si>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</si>
  <si>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</si>
  <si>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</si>
  <si>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</si>
  <si>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</si>
  <si>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</si>
  <si>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</si>
  <si>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</si>
  <si>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</si>
  <si>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</si>
  <si>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</si>
  <si>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</si>
  <si>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</si>
  <si>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</si>
  <si>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</si>
  <si>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</si>
  <si>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</si>
  <si>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</si>
  <si>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</si>
  <si>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</si>
  <si>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</si>
  <si>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</si>
  <si>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</si>
  <si>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</si>
  <si>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</si>
  <si>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</si>
  <si>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</si>
  <si>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</si>
  <si>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</si>
  <si>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</si>
  <si>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</si>
  <si>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</si>
  <si>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</si>
  <si>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</si>
  <si>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</si>
  <si>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</si>
  <si>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</si>
  <si>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</si>
  <si>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</si>
  <si>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</si>
  <si>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</si>
  <si>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</si>
  <si>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</si>
  <si>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</si>
  <si>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</si>
  <si>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</si>
  <si>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</si>
  <si>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</si>
  <si>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</si>
  <si>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</si>
  <si>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</si>
  <si>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</si>
  <si>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</si>
  <si>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</si>
  <si>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</si>
  <si>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</si>
  <si>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</si>
  <si>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</si>
  <si>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</si>
  <si>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</si>
  <si>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</si>
  <si>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</si>
  <si>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</si>
  <si>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</si>
  <si>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</si>
  <si>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</si>
  <si>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</si>
  <si>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</si>
  <si>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</si>
  <si>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</si>
  <si>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</si>
  <si>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</si>
  <si>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</si>
  <si>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</si>
  <si>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</si>
  <si>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</si>
  <si>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</si>
  <si>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</si>
  <si>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</si>
  <si>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</si>
  <si>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</si>
  <si>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</si>
  <si>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</si>
  <si>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</si>
  <si>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</si>
  <si>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</si>
  <si>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</si>
  <si>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</si>
  <si>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</si>
  <si>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</si>
  <si>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</si>
  <si>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</si>
  <si>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</si>
  <si>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</si>
  <si>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</si>
  <si>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</si>
  <si>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</si>
  <si>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</si>
  <si>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</si>
  <si>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</si>
  <si>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</si>
  <si>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</si>
  <si>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</si>
  <si>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</si>
  <si>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</si>
  <si>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</si>
  <si>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</si>
  <si>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</si>
  <si>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</si>
  <si>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</si>
  <si>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</si>
  <si>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</si>
  <si>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</si>
  <si>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</si>
  <si>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</si>
  <si>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</si>
  <si>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</si>
  <si>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</si>
  <si>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</si>
  <si>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</si>
  <si>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</si>
  <si>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</si>
  <si>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</si>
  <si>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</si>
  <si>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</si>
  <si>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</si>
  <si>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</si>
  <si>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</si>
  <si>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</si>
  <si>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</si>
  <si>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</si>
  <si>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</si>
  <si>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</si>
  <si>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</si>
  <si>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</si>
  <si>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</si>
  <si>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</si>
  <si>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</si>
  <si>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</si>
  <si>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</si>
  <si>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</si>
  <si>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</si>
  <si>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</si>
  <si>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</si>
  <si>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</si>
  <si>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</si>
  <si>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</si>
  <si>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</si>
  <si>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</si>
  <si>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</si>
  <si>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</si>
  <si>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</si>
  <si>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</si>
  <si>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</si>
  <si>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</si>
  <si>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</si>
  <si>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</si>
  <si>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</si>
  <si>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</si>
  <si>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</si>
  <si>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</si>
  <si>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</si>
  <si>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</si>
  <si>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</si>
  <si>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</si>
  <si>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</si>
  <si>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</si>
  <si>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</si>
  <si>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</si>
  <si>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</si>
  <si>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</si>
  <si>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</si>
  <si>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</si>
  <si>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</si>
  <si>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</si>
  <si>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</si>
  <si>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</si>
  <si>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</si>
  <si>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</si>
  <si>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</si>
  <si>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</si>
  <si>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</si>
  <si>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</si>
  <si>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</si>
  <si>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</si>
  <si>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</si>
  <si>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</si>
  <si>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</si>
  <si>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</si>
  <si>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</si>
  <si>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</si>
  <si>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</si>
  <si>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</si>
  <si>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</si>
  <si>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</si>
  <si>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</si>
  <si>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</si>
  <si>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</si>
  <si>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</si>
  <si>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</si>
  <si>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</si>
  <si>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</si>
  <si>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</si>
  <si>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</si>
  <si>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</si>
  <si>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</si>
  <si>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</si>
  <si>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</si>
  <si>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</si>
  <si>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</si>
  <si>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</si>
  <si>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</si>
  <si>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</si>
  <si>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</si>
  <si>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</si>
  <si>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</si>
  <si>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</si>
  <si>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</si>
  <si>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</si>
  <si>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</si>
  <si>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</si>
  <si>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</si>
  <si>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</si>
  <si>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</si>
  <si>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</si>
  <si>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</si>
  <si>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</si>
  <si>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</si>
  <si>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</si>
  <si>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</si>
  <si>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</si>
  <si>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</si>
  <si>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</si>
  <si>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</si>
  <si>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</si>
  <si>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</si>
  <si>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</si>
  <si>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</si>
  <si>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</si>
  <si>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</si>
  <si>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</si>
  <si>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</si>
  <si>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</si>
  <si>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</si>
  <si>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</si>
  <si>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</si>
  <si>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</si>
  <si>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</si>
  <si>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</si>
  <si>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</si>
  <si>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</si>
  <si>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</si>
  <si>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</si>
  <si>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</si>
  <si>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</si>
  <si>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</si>
  <si>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</si>
  <si>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</si>
  <si>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</si>
  <si>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</si>
  <si>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</si>
  <si>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</si>
  <si>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</si>
  <si>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</si>
  <si>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</si>
  <si>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</si>
  <si>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</si>
  <si>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</si>
  <si>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</si>
  <si>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</si>
  <si>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</si>
  <si>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</si>
  <si>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</si>
  <si>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</si>
  <si>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</si>
  <si>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</si>
  <si>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</si>
  <si>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</si>
  <si>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</si>
  <si>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</si>
  <si>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</si>
  <si>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</si>
  <si>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</si>
  <si>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</si>
  <si>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</si>
  <si>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</si>
  <si>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</si>
  <si>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</si>
  <si>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</si>
  <si>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</si>
  <si>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</si>
  <si>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</si>
  <si>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</si>
  <si>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</si>
  <si>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</si>
  <si>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</si>
  <si>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</si>
  <si>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</si>
  <si>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</si>
  <si>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</si>
  <si>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</si>
  <si>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</si>
  <si>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</si>
  <si>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</si>
  <si>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</si>
  <si>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</si>
  <si>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</si>
  <si>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</si>
  <si>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</si>
  <si>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</si>
  <si>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</si>
  <si>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</si>
  <si>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</si>
  <si>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</si>
  <si>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</si>
  <si>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</si>
  <si>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</si>
  <si>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</si>
  <si>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</si>
  <si>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</si>
  <si>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</si>
  <si>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</si>
  <si>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</si>
  <si>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</si>
  <si>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</si>
  <si>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</si>
  <si>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</si>
  <si>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</si>
  <si>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</si>
  <si>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</si>
  <si>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</si>
  <si>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</si>
  <si>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</si>
  <si>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</si>
  <si>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</si>
  <si>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</si>
  <si>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</si>
  <si>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</si>
  <si>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</si>
  <si>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</si>
  <si>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</si>
  <si>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</si>
  <si>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</si>
  <si>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</si>
  <si>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</si>
  <si>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</si>
  <si>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</si>
  <si>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</si>
  <si>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</si>
  <si>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</si>
  <si>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</si>
  <si>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</si>
  <si>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</si>
  <si>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</si>
  <si>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</si>
  <si>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</si>
  <si>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</si>
  <si>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</si>
  <si>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</si>
  <si>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</si>
  <si>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</si>
  <si>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</si>
  <si>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</si>
  <si>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</si>
  <si>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</si>
  <si>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</si>
  <si>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</si>
  <si>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</si>
  <si>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</si>
  <si>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</si>
  <si>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</si>
  <si>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</si>
  <si>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</si>
  <si>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</si>
  <si>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</si>
  <si>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</si>
  <si>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</si>
  <si>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</si>
  <si>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</si>
  <si>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</si>
  <si>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</si>
  <si>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</si>
  <si>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</si>
  <si>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</si>
  <si>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</si>
  <si>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</si>
  <si>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</si>
  <si>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</si>
  <si>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</si>
  <si>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</si>
  <si>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</si>
  <si>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</si>
  <si>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</si>
  <si>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</si>
  <si>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</si>
  <si>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</si>
  <si>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</si>
  <si>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</si>
  <si>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</si>
  <si>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</si>
  <si>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</si>
  <si>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</si>
  <si>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</si>
  <si>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</si>
  <si>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</si>
  <si>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</si>
  <si>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</si>
  <si>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</si>
  <si>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</si>
  <si>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</si>
  <si>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</si>
  <si>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</si>
  <si>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</si>
  <si>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</si>
  <si>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</si>
  <si>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</si>
  <si>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</si>
  <si>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</si>
  <si>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</si>
  <si>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</si>
  <si>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</si>
  <si>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</si>
  <si>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</si>
  <si>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</si>
  <si>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</si>
  <si>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</si>
  <si>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</si>
  <si>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</si>
  <si>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</si>
  <si>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</si>
  <si>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</si>
  <si>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</si>
  <si>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</si>
  <si>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</si>
  <si>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</si>
  <si>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</si>
  <si>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</si>
  <si>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</si>
  <si>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</si>
  <si>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</si>
  <si>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</si>
  <si>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</si>
  <si>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</si>
  <si>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</si>
  <si>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</si>
  <si>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</si>
  <si>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</si>
  <si>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</si>
  <si>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</si>
  <si>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</si>
  <si>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</si>
  <si>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</si>
  <si>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</si>
  <si>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</si>
  <si>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</si>
  <si>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</si>
  <si>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</si>
  <si>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</si>
  <si>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</si>
  <si>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</si>
  <si>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</si>
  <si>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</si>
  <si>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</si>
  <si>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</si>
  <si>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</si>
  <si>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</si>
  <si>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</si>
  <si>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</si>
  <si>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</si>
  <si>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</si>
  <si>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</si>
  <si>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</si>
  <si>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</si>
  <si>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</si>
  <si>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</si>
  <si>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</si>
  <si>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</si>
  <si>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</si>
  <si>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</si>
  <si>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</si>
  <si>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</si>
  <si>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</si>
  <si>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</si>
  <si>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</si>
  <si>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</si>
  <si>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</si>
  <si>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</si>
  <si>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</si>
  <si>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</si>
  <si>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</si>
  <si>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</si>
  <si>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</si>
  <si>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</si>
  <si>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</si>
  <si>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</si>
  <si>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</si>
  <si>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</si>
  <si>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</si>
  <si>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</si>
  <si>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</si>
  <si>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</si>
  <si>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</si>
  <si>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</si>
  <si>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</si>
  <si>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</si>
  <si>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</si>
  <si>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</si>
  <si>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</si>
  <si>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</si>
  <si>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</si>
  <si>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</si>
  <si>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</si>
  <si>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</si>
  <si>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</si>
  <si>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</si>
  <si>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</si>
  <si>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</si>
  <si>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</si>
  <si>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</si>
  <si>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</si>
  <si>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</si>
  <si>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</si>
  <si>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</si>
  <si>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</si>
  <si>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</si>
  <si>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</si>
  <si>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</si>
  <si>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</si>
  <si>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</si>
  <si>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</si>
  <si>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</si>
  <si>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</si>
  <si>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</si>
  <si>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</si>
  <si>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</si>
  <si>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</si>
  <si>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</si>
  <si>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</si>
  <si>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</si>
  <si>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</si>
  <si>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</si>
  <si>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</si>
  <si>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</si>
  <si>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</si>
  <si>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</si>
  <si>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</si>
  <si>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</si>
  <si>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</si>
  <si>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</si>
  <si>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</si>
  <si>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</si>
  <si>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</si>
  <si>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</si>
  <si>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</si>
  <si>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</si>
  <si>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</si>
  <si>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</si>
  <si>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</si>
  <si>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</si>
  <si>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</si>
  <si>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</si>
  <si>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</si>
  <si>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</si>
  <si>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</si>
  <si>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</si>
  <si>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</si>
  <si>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</si>
  <si>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</si>
  <si>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</si>
  <si>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</si>
  <si>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</si>
  <si>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</si>
  <si>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</si>
  <si>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</si>
  <si>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</si>
  <si>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</si>
  <si>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</si>
  <si>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</si>
  <si>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</si>
  <si>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</si>
  <si>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</si>
  <si>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</si>
  <si>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</si>
  <si>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</si>
  <si>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</si>
  <si>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</si>
  <si>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</si>
  <si>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</si>
  <si>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</si>
  <si>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</si>
  <si>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</si>
  <si>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</si>
  <si>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</si>
  <si>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</si>
  <si>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</si>
  <si>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</si>
  <si>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</si>
  <si>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</si>
  <si>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</si>
  <si>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</si>
  <si>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</si>
  <si>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</si>
  <si>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</si>
  <si>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</si>
  <si>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</si>
  <si>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</si>
  <si>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</si>
  <si>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</si>
  <si>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</si>
  <si>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</si>
  <si>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</si>
  <si>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</si>
  <si>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</si>
  <si>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</si>
  <si>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</si>
  <si>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</si>
  <si>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</si>
  <si>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</si>
  <si>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</si>
  <si>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</si>
  <si>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</si>
  <si>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</si>
  <si>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</si>
  <si>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</si>
  <si>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</si>
  <si>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</si>
  <si>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</si>
  <si>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</si>
  <si>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</si>
  <si>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</si>
  <si>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</si>
  <si>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</si>
  <si>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</si>
  <si>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</si>
  <si>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</si>
  <si>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</si>
  <si>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</si>
  <si>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</si>
  <si>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</si>
  <si>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</si>
  <si>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</si>
  <si>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</si>
  <si>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</si>
  <si>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</si>
  <si>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</si>
  <si>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</si>
  <si>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</si>
  <si>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</si>
  <si>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</si>
  <si>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</si>
  <si>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</si>
  <si>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</si>
  <si>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</si>
  <si>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</si>
  <si>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</si>
  <si>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</si>
  <si>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</si>
  <si>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</si>
  <si>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</si>
  <si>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</si>
  <si>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</si>
  <si>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</si>
  <si>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</si>
  <si>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</si>
  <si>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</si>
  <si>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</si>
  <si>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</si>
  <si>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</si>
  <si>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</si>
  <si>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</si>
  <si>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</si>
  <si>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</si>
  <si>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</si>
  <si>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</si>
  <si>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</si>
  <si>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</si>
  <si>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</si>
  <si>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</si>
  <si>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</si>
  <si>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</si>
  <si>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</si>
  <si>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</si>
  <si>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</si>
  <si>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</si>
  <si>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</si>
  <si>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</si>
  <si>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</si>
  <si>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</si>
  <si>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</si>
  <si>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</si>
  <si>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</si>
  <si>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</si>
  <si>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</si>
  <si>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</si>
  <si>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</si>
  <si>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</si>
  <si>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</si>
  <si>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</si>
  <si>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</si>
  <si>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</si>
  <si>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</si>
  <si>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</si>
  <si>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</si>
  <si>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</si>
  <si>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</si>
  <si>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</si>
  <si>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</si>
  <si>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</si>
  <si>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</si>
  <si>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</si>
  <si>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</si>
  <si>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</si>
  <si>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</si>
  <si>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</si>
  <si>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</si>
  <si>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</si>
  <si>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</si>
  <si>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</si>
  <si>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</si>
  <si>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</si>
  <si>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</si>
  <si>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</si>
  <si>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</si>
  <si>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</si>
  <si>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</si>
  <si>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</si>
  <si>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</si>
  <si>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</si>
  <si>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</si>
  <si>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</si>
  <si>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</si>
  <si>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</si>
  <si>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</si>
  <si>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</si>
  <si>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</si>
  <si>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</si>
  <si>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</si>
  <si>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</si>
  <si>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</si>
  <si>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</si>
  <si>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</si>
  <si>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</si>
  <si>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</si>
  <si>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</si>
  <si>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</si>
  <si>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</si>
  <si>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</si>
  <si>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</si>
  <si>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</si>
  <si>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</si>
  <si>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</si>
  <si>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</si>
  <si>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</si>
  <si>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</si>
  <si>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</si>
  <si>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</si>
  <si>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</si>
  <si>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</si>
  <si>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</si>
  <si>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</si>
  <si>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</si>
  <si>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</si>
  <si>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</si>
  <si>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</si>
  <si>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</si>
  <si>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</si>
  <si>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</si>
  <si>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</si>
  <si>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</si>
  <si>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</si>
  <si>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</si>
  <si>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</si>
  <si>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</si>
  <si>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</si>
  <si>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</si>
  <si>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</si>
  <si>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</si>
  <si>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</si>
  <si>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</si>
  <si>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</si>
  <si>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</si>
  <si>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</si>
  <si>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</si>
  <si>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</si>
  <si>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</si>
  <si>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</si>
  <si>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</si>
  <si>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</si>
  <si>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</si>
  <si>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</si>
  <si>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</si>
  <si>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</si>
  <si>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</si>
  <si>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</si>
  <si>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</si>
  <si>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</si>
  <si>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</si>
  <si>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</si>
  <si>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</si>
  <si>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</si>
  <si>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</si>
  <si>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</si>
  <si>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</si>
  <si>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</si>
  <si>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</si>
  <si>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</si>
  <si>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</si>
  <si>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</si>
  <si>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</si>
  <si>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</si>
  <si>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</si>
  <si>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</si>
  <si>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</si>
  <si>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</si>
  <si>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</si>
  <si>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</si>
  <si>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</si>
  <si>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</si>
  <si>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</si>
  <si>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</si>
  <si>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</si>
  <si>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</si>
  <si>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</si>
  <si>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</si>
  <si>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</si>
  <si>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</si>
  <si>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</si>
  <si>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</si>
  <si>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</si>
  <si>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</si>
  <si>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</si>
  <si>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</si>
  <si>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</si>
  <si>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</si>
  <si>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</si>
  <si>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</si>
  <si>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</si>
  <si>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</si>
  <si>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</si>
  <si>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</si>
  <si>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</si>
  <si>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</si>
  <si>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</si>
  <si>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</si>
  <si>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</si>
  <si>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</si>
  <si>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</si>
  <si>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</si>
  <si>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</si>
  <si>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</si>
  <si>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</si>
  <si>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</si>
  <si>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</si>
  <si>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</si>
  <si>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</si>
  <si>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</si>
  <si>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</si>
  <si>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</si>
  <si>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</si>
  <si>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</si>
  <si>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</si>
  <si>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</si>
  <si>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</si>
  <si>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</si>
  <si>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</si>
  <si>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</si>
  <si>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</si>
  <si>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</si>
  <si>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</si>
  <si>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</si>
  <si>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</si>
  <si>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</si>
  <si>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</si>
  <si>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</si>
  <si>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</si>
  <si>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</si>
  <si>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</si>
  <si>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</si>
  <si>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</si>
  <si>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</si>
  <si>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</si>
  <si>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</si>
  <si>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</si>
  <si>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</si>
  <si>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</si>
  <si>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</si>
  <si>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</si>
  <si>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</si>
  <si>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</si>
  <si>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</si>
  <si>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</si>
  <si>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</si>
  <si>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</si>
  <si>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</si>
  <si>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</si>
  <si>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</si>
  <si>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</si>
  <si>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</si>
  <si>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</si>
  <si>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</si>
  <si>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</si>
  <si>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</si>
  <si>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</si>
  <si>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</si>
  <si>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</si>
  <si>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</si>
  <si>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</si>
  <si>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</si>
  <si>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</si>
  <si>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</si>
  <si>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</si>
  <si>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</si>
  <si>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</si>
  <si>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</si>
  <si>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</si>
  <si>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</si>
  <si>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</si>
  <si>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</si>
  <si>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</si>
  <si>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</si>
  <si>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</si>
  <si>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</si>
  <si>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</si>
  <si>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</si>
  <si>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</si>
  <si>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</si>
  <si>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</si>
  <si>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</si>
  <si>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</si>
  <si>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</si>
  <si>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</si>
  <si>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</si>
  <si>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</si>
  <si>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</si>
  <si>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</si>
  <si>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</si>
  <si>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</si>
  <si>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</si>
  <si>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</si>
  <si>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</si>
  <si>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</si>
  <si>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</si>
  <si>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</si>
  <si>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</si>
  <si>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</si>
  <si>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</si>
  <si>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</si>
  <si>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</si>
  <si>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</si>
  <si>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</si>
  <si>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</si>
  <si>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</si>
  <si>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</si>
  <si>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</si>
  <si>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</si>
  <si>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</si>
  <si>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</si>
  <si>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</si>
  <si>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</si>
  <si>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</si>
  <si>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</si>
  <si>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</si>
  <si>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</si>
  <si>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</si>
  <si>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</si>
  <si>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</si>
  <si>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</si>
  <si>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</si>
  <si>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</si>
  <si>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</si>
  <si>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</si>
  <si>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</si>
  <si>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</si>
  <si>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</si>
  <si>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</si>
  <si>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</si>
  <si>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</si>
  <si>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</si>
  <si>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</si>
  <si>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</si>
  <si>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</si>
  <si>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</si>
  <si>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</si>
  <si>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</si>
  <si>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</si>
  <si>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</si>
  <si>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</si>
  <si>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</si>
  <si>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</si>
  <si>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</si>
  <si>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</si>
  <si>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</si>
  <si>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</si>
  <si>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</si>
  <si>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</si>
  <si>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</si>
  <si>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</si>
  <si>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</si>
  <si>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</si>
  <si>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</si>
  <si>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</si>
  <si>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</si>
  <si>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</si>
  <si>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</si>
  <si>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</si>
  <si>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</si>
  <si>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</si>
  <si>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</si>
  <si>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</si>
  <si>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</si>
  <si>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</si>
  <si>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</si>
  <si>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</si>
  <si>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</si>
  <si>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</si>
  <si>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</si>
  <si>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</si>
  <si>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</si>
  <si>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</si>
  <si>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</si>
  <si>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</si>
  <si>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</si>
  <si>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</si>
  <si>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</si>
  <si>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</si>
  <si>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</si>
  <si>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</si>
  <si>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</si>
  <si>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</si>
  <si>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</si>
  <si>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</si>
  <si>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</si>
  <si>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</si>
  <si>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</si>
  <si>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</si>
  <si>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</si>
  <si>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</si>
  <si>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</si>
  <si>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</si>
  <si>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</si>
  <si>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</si>
  <si>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</si>
  <si>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</si>
  <si>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</si>
  <si>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</si>
  <si>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</si>
  <si>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</si>
  <si>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</si>
  <si>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</si>
  <si>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</si>
  <si>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</si>
  <si>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</si>
  <si>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</si>
  <si>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</si>
  <si>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</si>
  <si>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</si>
  <si>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</si>
  <si>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</si>
  <si>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</si>
  <si>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</si>
  <si>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</si>
  <si>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</si>
  <si>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</si>
  <si>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</si>
  <si>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</si>
  <si>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</si>
  <si>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</si>
  <si>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</si>
  <si>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</si>
  <si>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</si>
  <si>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</si>
  <si>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</si>
  <si>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</si>
  <si>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</si>
  <si>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</si>
  <si>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</si>
  <si>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</si>
  <si>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</si>
  <si>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</si>
  <si>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</si>
  <si>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</si>
  <si>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</si>
  <si>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</si>
  <si>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</si>
  <si>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</si>
  <si>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</si>
  <si>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</si>
  <si>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</si>
  <si>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</si>
  <si>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</si>
  <si>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</si>
  <si>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</si>
  <si>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</si>
  <si>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</si>
  <si>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</si>
  <si>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</si>
  <si>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</si>
  <si>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</si>
  <si>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</si>
  <si>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</si>
  <si>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</si>
  <si>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</si>
  <si>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</si>
  <si>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</si>
  <si>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</si>
  <si>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</si>
  <si>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</si>
  <si>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</si>
  <si>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</si>
  <si>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</si>
  <si>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</si>
  <si>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</si>
  <si>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</si>
  <si>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</si>
  <si>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</si>
  <si>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</si>
  <si>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</si>
  <si>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</si>
  <si>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</si>
  <si>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</si>
  <si>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</si>
  <si>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</si>
  <si>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</si>
  <si>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</si>
  <si>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</si>
  <si>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</si>
  <si>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</si>
  <si>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</si>
  <si>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</si>
  <si>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</si>
  <si>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</si>
  <si>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</si>
  <si>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</si>
  <si>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</si>
  <si>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</si>
  <si>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</si>
  <si>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</si>
  <si>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</si>
  <si>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</si>
  <si>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</si>
  <si>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</si>
  <si>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</si>
  <si>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</si>
  <si>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</si>
  <si>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</si>
  <si>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</si>
  <si>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</si>
  <si>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</si>
  <si>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</si>
  <si>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</si>
  <si>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</si>
  <si>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</si>
  <si>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</si>
  <si>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</si>
  <si>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</si>
  <si>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</si>
  <si>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</si>
  <si>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</si>
  <si>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</si>
  <si>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</si>
  <si>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</si>
  <si>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</si>
  <si>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</si>
  <si>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</si>
  <si>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</si>
  <si>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</si>
  <si>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</si>
  <si>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</si>
  <si>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</si>
  <si>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</si>
  <si>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</si>
  <si>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</si>
  <si>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</si>
  <si>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</si>
  <si>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</si>
  <si>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</si>
  <si>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</si>
  <si>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</si>
  <si>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</si>
  <si>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</si>
  <si>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</si>
  <si>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</si>
  <si>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</si>
  <si>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</si>
  <si>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</si>
  <si>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</si>
  <si>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</si>
  <si>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</si>
  <si>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</si>
  <si>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</si>
  <si>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</si>
  <si>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</si>
  <si>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</si>
  <si>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</si>
  <si>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</si>
  <si>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</si>
  <si>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</si>
  <si>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</si>
  <si>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</si>
  <si>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</si>
  <si>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</si>
  <si>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</si>
  <si>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</si>
  <si>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</si>
  <si>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</si>
  <si>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</si>
  <si>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</si>
  <si>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</si>
  <si>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</si>
  <si>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</si>
  <si>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</si>
  <si>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</si>
  <si>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</si>
  <si>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</si>
  <si>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</si>
  <si>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</si>
  <si>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</si>
  <si>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</si>
  <si>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</si>
  <si>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</si>
  <si>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</si>
  <si>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</si>
  <si>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</si>
  <si>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</si>
  <si>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</si>
  <si>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</si>
  <si>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</si>
  <si>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</si>
  <si>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</si>
  <si>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</si>
  <si>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</si>
  <si>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</si>
  <si>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</si>
  <si>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</si>
  <si>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</si>
  <si>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</si>
  <si>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</si>
  <si>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</si>
  <si>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</si>
  <si>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</si>
  <si>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</si>
  <si>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</si>
  <si>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</si>
  <si>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</si>
  <si>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</si>
  <si>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</si>
  <si>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</si>
  <si>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</si>
  <si>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</si>
  <si>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</si>
  <si>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</si>
  <si>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</si>
  <si>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</si>
  <si>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</si>
  <si>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</si>
  <si>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</si>
  <si>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</si>
  <si>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</si>
  <si>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</si>
  <si>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</si>
  <si>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</si>
  <si>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</si>
  <si>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</si>
  <si>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</si>
  <si>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</si>
  <si>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</si>
  <si>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</si>
  <si>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</si>
  <si>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</si>
  <si>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</si>
  <si>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</si>
  <si>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</si>
  <si>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</si>
  <si>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</si>
  <si>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</si>
  <si>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</si>
  <si>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</si>
  <si>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</si>
  <si>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</si>
  <si>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</si>
  <si>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</si>
  <si>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</si>
  <si>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</si>
  <si>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</si>
  <si>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</si>
  <si>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</si>
  <si>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</si>
  <si>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</si>
  <si>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</si>
  <si>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</si>
  <si>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</si>
  <si>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</si>
  <si>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</si>
  <si>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</si>
  <si>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</si>
  <si>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</si>
  <si>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</si>
  <si>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</si>
  <si>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</si>
  <si>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</si>
  <si>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</si>
  <si>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</si>
  <si>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</si>
  <si>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</si>
  <si>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</si>
  <si>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</si>
  <si>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</si>
  <si>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</si>
  <si>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</si>
  <si>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</si>
  <si>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</si>
  <si>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</si>
  <si>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</si>
  <si>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</si>
  <si>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</si>
  <si>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</si>
  <si>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</si>
  <si>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</si>
  <si>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</si>
  <si>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</si>
  <si>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</si>
  <si>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</si>
  <si>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</si>
  <si>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</si>
  <si>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</si>
  <si>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</si>
  <si>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</si>
  <si>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</si>
  <si>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</si>
  <si>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</si>
  <si>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</si>
  <si>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</si>
  <si>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</si>
  <si>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</si>
  <si>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</si>
  <si>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</si>
  <si>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</si>
  <si>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</si>
  <si>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</si>
  <si>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</si>
  <si>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</si>
  <si>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</si>
  <si>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</si>
  <si>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</si>
  <si>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</si>
  <si>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</si>
  <si>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</si>
  <si>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</si>
  <si>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</si>
  <si>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</si>
  <si>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</si>
  <si>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</si>
  <si>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</si>
  <si>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</si>
  <si>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</si>
  <si>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</si>
  <si>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</si>
  <si>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</si>
  <si>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</si>
  <si>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</si>
  <si>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</si>
  <si>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</si>
  <si>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</si>
  <si>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</si>
  <si>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</si>
  <si>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</si>
  <si>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</si>
  <si>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</si>
  <si>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</si>
  <si>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</si>
  <si>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</si>
  <si>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</si>
  <si>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</si>
  <si>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</si>
  <si>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</si>
  <si>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</si>
  <si>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</si>
  <si>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</si>
  <si>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</si>
  <si>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</si>
  <si>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</si>
  <si>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</si>
  <si>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</si>
  <si>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</si>
  <si>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</si>
  <si>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</si>
  <si>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</si>
  <si>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</si>
  <si>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</si>
  <si>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</si>
  <si>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</si>
  <si>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</si>
  <si>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</si>
  <si>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</si>
  <si>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</si>
  <si>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</si>
  <si>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</si>
  <si>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</si>
  <si>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</si>
  <si>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</si>
  <si>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</si>
  <si>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</si>
  <si>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</si>
  <si>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</si>
  <si>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</si>
  <si>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</si>
  <si>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</si>
  <si>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</si>
  <si>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</si>
  <si>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</si>
  <si>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</si>
  <si>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</si>
  <si>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</si>
  <si>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</si>
  <si>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</si>
  <si>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</si>
  <si>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</si>
  <si>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</si>
  <si>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</si>
  <si>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</si>
  <si>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</si>
  <si>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</si>
  <si>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</si>
  <si>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</si>
  <si>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</si>
  <si>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</si>
  <si>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</si>
  <si>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</si>
  <si>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</si>
  <si>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</si>
  <si>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</si>
  <si>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</si>
  <si>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</si>
  <si>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</si>
  <si>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</si>
  <si>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</si>
  <si>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</si>
  <si>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</si>
  <si>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</si>
  <si>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</si>
  <si>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</si>
  <si>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</si>
  <si>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</si>
  <si>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</si>
  <si>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</si>
  <si>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</si>
  <si>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</si>
  <si>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</si>
  <si>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</si>
  <si>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</si>
  <si>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</si>
  <si>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</si>
  <si>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</si>
  <si>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</si>
  <si>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</si>
  <si>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</si>
  <si>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</si>
  <si>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</si>
  <si>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</si>
  <si>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</si>
  <si>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</si>
  <si>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</si>
  <si>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</si>
  <si>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</si>
  <si>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</si>
  <si>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</si>
  <si>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</si>
  <si>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</si>
  <si>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</si>
  <si>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</si>
  <si>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</si>
  <si>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</si>
  <si>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</si>
  <si>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</si>
  <si>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</si>
  <si>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</si>
  <si>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</si>
  <si>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</si>
  <si>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</si>
  <si>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</si>
  <si>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</si>
  <si>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</si>
  <si>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</si>
  <si>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</si>
  <si>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</si>
  <si>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</si>
  <si>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</si>
  <si>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</si>
  <si>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</si>
  <si>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</si>
  <si>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</si>
  <si>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</si>
  <si>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</si>
  <si>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</si>
  <si>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</si>
  <si>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</si>
  <si>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</si>
  <si>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</si>
  <si>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</si>
  <si>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</si>
  <si>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</si>
  <si>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</si>
  <si>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</si>
  <si>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</si>
  <si>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</si>
  <si>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</si>
  <si>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</si>
  <si>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</si>
  <si>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</si>
  <si>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</si>
  <si>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</si>
  <si>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</si>
  <si>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</si>
  <si>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</si>
  <si>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</si>
  <si>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</si>
  <si>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</si>
  <si>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</si>
  <si>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</si>
  <si>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</si>
  <si>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</si>
  <si>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</si>
  <si>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</si>
  <si>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</si>
  <si>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</si>
  <si>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</si>
  <si>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</si>
  <si>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</si>
  <si>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</si>
  <si>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</si>
  <si>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</si>
  <si>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</si>
  <si>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</si>
  <si>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</si>
  <si>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</si>
  <si>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</si>
  <si>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</si>
  <si>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</si>
  <si>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</si>
  <si>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</si>
  <si>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</si>
  <si>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</si>
  <si>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</si>
  <si>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</si>
  <si>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</si>
  <si>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</si>
  <si>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</si>
  <si>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</si>
  <si>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</si>
  <si>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</si>
  <si>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</si>
  <si>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</si>
  <si>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</si>
  <si>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</si>
  <si>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</si>
  <si>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</si>
  <si>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</si>
  <si>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</si>
  <si>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</si>
  <si>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</si>
  <si>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</si>
  <si>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</si>
  <si>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</si>
  <si>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</si>
  <si>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</si>
  <si>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</si>
  <si>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</si>
  <si>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</si>
  <si>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</si>
  <si>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</si>
  <si>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</si>
  <si>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</si>
  <si>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</si>
  <si>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</si>
  <si>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</si>
  <si>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</si>
  <si>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</si>
  <si>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</si>
  <si>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</si>
  <si>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</si>
  <si>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</si>
  <si>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</si>
  <si>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</si>
  <si>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</si>
  <si>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</si>
  <si>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</si>
  <si>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</si>
  <si>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</si>
  <si>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</si>
  <si>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</si>
  <si>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</si>
  <si>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</si>
  <si>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</si>
  <si>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</si>
  <si>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</si>
  <si>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</si>
  <si>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</si>
  <si>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</si>
  <si>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</si>
  <si>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</si>
  <si>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</si>
  <si>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</si>
  <si>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</si>
  <si>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</si>
  <si>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</si>
  <si>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</si>
  <si>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</si>
  <si>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</si>
  <si>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</si>
  <si>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</si>
  <si>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</si>
  <si>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</si>
  <si>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</si>
  <si>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</si>
  <si>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</si>
  <si>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</si>
  <si>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</si>
  <si>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</si>
  <si>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</si>
  <si>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</si>
  <si>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</si>
  <si>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</si>
  <si>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</si>
  <si>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</si>
  <si>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</si>
  <si>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</si>
  <si>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</si>
  <si>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</si>
  <si>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</si>
  <si>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</si>
  <si>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</si>
  <si>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</si>
  <si>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</si>
  <si>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</si>
  <si>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</si>
  <si>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</si>
  <si>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</si>
  <si>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</si>
  <si>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</si>
  <si>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</si>
  <si>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</si>
  <si>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</si>
  <si>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</si>
  <si>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</si>
  <si>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</si>
  <si>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</si>
  <si>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</si>
  <si>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</si>
  <si>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</si>
  <si>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</si>
  <si>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</si>
  <si>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</si>
  <si>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</si>
  <si>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</si>
  <si>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</si>
  <si>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</si>
  <si>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</si>
  <si>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</si>
  <si>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</si>
  <si>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</si>
  <si>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</si>
  <si>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</si>
  <si>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</si>
  <si>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</si>
  <si>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</si>
  <si>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</si>
  <si>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</si>
  <si>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</si>
  <si>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</si>
  <si>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</si>
  <si>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</si>
  <si>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</si>
  <si>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</si>
  <si>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</si>
  <si>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</si>
  <si>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</si>
  <si>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</si>
  <si>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</si>
  <si>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</si>
  <si>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</si>
  <si>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</si>
  <si>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</si>
  <si>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</si>
  <si>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</si>
  <si>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</si>
  <si>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</si>
  <si>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</si>
  <si>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</si>
  <si>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</si>
  <si>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</si>
  <si>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</si>
  <si>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</si>
  <si>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</si>
  <si>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</si>
  <si>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</si>
  <si>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</si>
  <si>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</si>
  <si>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</si>
  <si>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</si>
  <si>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</si>
  <si>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</si>
  <si>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</si>
  <si>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</si>
  <si>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</si>
  <si>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</si>
  <si>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</si>
  <si>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</si>
  <si>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</si>
  <si>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</si>
  <si>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</si>
  <si>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</si>
  <si>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</si>
  <si>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</si>
  <si>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</si>
  <si>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</si>
  <si>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</si>
  <si>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</si>
  <si>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</si>
  <si>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</si>
  <si>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</si>
  <si>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</si>
  <si>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</si>
  <si>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</si>
  <si>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</si>
  <si>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</si>
  <si>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</si>
  <si>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</si>
  <si>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</si>
  <si>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</si>
  <si>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</si>
  <si>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</si>
  <si>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</si>
  <si>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</si>
  <si>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</si>
  <si>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</si>
  <si>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</si>
  <si>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</si>
  <si>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</si>
  <si>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</si>
  <si>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</si>
  <si>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</si>
  <si>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</si>
  <si>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</si>
  <si>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</si>
  <si>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</si>
  <si>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</si>
  <si>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</si>
  <si>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</si>
  <si>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</si>
  <si>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</si>
  <si>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</si>
  <si>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</si>
  <si>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</si>
  <si>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</si>
  <si>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</si>
  <si>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</si>
  <si>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</si>
  <si>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</si>
  <si>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</si>
  <si>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</si>
  <si>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</si>
  <si>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</si>
  <si>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</si>
  <si>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</si>
  <si>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</si>
  <si>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</si>
  <si>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</si>
  <si>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</si>
  <si>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</si>
  <si>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</si>
  <si>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</si>
  <si>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</si>
  <si>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</si>
  <si>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</si>
  <si>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</si>
  <si>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</si>
  <si>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</si>
  <si>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</si>
  <si>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</si>
  <si>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</si>
  <si>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</si>
  <si>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</si>
  <si>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</si>
  <si>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</si>
  <si>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</si>
  <si>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</si>
  <si>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</si>
  <si>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</si>
  <si>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</si>
  <si>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</si>
  <si>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</si>
  <si>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</si>
  <si>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</si>
  <si>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</si>
  <si>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</si>
  <si>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</si>
  <si>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</si>
  <si>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</si>
  <si>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</si>
  <si>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</si>
  <si>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</si>
  <si>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</si>
  <si>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</si>
  <si>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</si>
  <si>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</si>
  <si>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</si>
  <si>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</si>
  <si>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</si>
  <si>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</si>
  <si>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</si>
  <si>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</si>
  <si>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</si>
  <si>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</si>
  <si>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</si>
  <si>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</si>
  <si>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</si>
  <si>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</si>
  <si>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</si>
  <si>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</si>
  <si>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</si>
  <si>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</si>
  <si>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</si>
  <si>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</si>
  <si>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</si>
  <si>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</si>
  <si>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</si>
  <si>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</si>
  <si>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</si>
  <si>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</si>
  <si>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</si>
  <si>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</si>
  <si>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</si>
  <si>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</si>
  <si>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</si>
  <si>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</si>
  <si>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</si>
  <si>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</si>
  <si>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</si>
  <si>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</si>
  <si>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</si>
  <si>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</si>
  <si>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</si>
  <si>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</si>
  <si>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</si>
  <si>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</si>
  <si>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</si>
  <si>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</si>
  <si>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</si>
  <si>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</si>
  <si>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</si>
  <si>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</si>
  <si>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</si>
  <si>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</si>
  <si>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</si>
  <si>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</si>
  <si>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</si>
  <si>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</si>
  <si>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</si>
  <si>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</si>
  <si>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</si>
  <si>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</si>
  <si>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</si>
  <si>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</si>
  <si>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</si>
  <si>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</si>
  <si>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</si>
  <si>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</si>
  <si>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</si>
  <si>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</si>
  <si>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</si>
  <si>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</si>
  <si>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</si>
  <si>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</si>
  <si>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</si>
  <si>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</si>
  <si>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</si>
  <si>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</si>
  <si>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</si>
  <si>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</si>
  <si>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</si>
  <si>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</si>
  <si>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</si>
  <si>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</si>
  <si>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</si>
  <si>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</si>
  <si>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</si>
  <si>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</si>
  <si>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</si>
  <si>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</si>
  <si>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</si>
  <si>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</si>
  <si>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</si>
  <si>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</si>
  <si>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</si>
  <si>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</si>
  <si>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</si>
  <si>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</si>
  <si>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</si>
  <si>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</si>
  <si>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</si>
  <si>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</si>
  <si>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</si>
  <si>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</si>
  <si>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</si>
  <si>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</si>
  <si>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</si>
  <si>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</si>
  <si>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</si>
  <si>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</si>
  <si>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</si>
  <si>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</si>
  <si>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</si>
  <si>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</si>
  <si>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</si>
  <si>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</si>
  <si>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</si>
  <si>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</si>
  <si>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</si>
  <si>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</si>
  <si>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</si>
  <si>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</si>
  <si>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</si>
  <si>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</si>
  <si>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</si>
  <si>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</si>
  <si>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</si>
  <si>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</si>
  <si>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</si>
  <si>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</si>
  <si>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</si>
  <si>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</si>
  <si>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</si>
  <si>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</si>
  <si>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</si>
  <si>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</si>
  <si>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</si>
  <si>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</si>
  <si>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</si>
  <si>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</si>
  <si>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</si>
  <si>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</si>
  <si>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</si>
  <si>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</si>
  <si>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</si>
  <si>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</si>
  <si>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</si>
  <si>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</si>
  <si>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</si>
  <si>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</si>
  <si>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</si>
  <si>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</si>
  <si>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</si>
  <si>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</si>
  <si>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</si>
  <si>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</si>
  <si>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</si>
  <si>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</si>
  <si>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</si>
  <si>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</si>
  <si>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</si>
  <si>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</si>
  <si>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</si>
  <si>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</si>
  <si>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</si>
  <si>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</si>
  <si>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</si>
  <si>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</si>
  <si>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</si>
  <si>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</si>
  <si>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</si>
  <si>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</si>
  <si>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</si>
  <si>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</si>
  <si>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</si>
  <si>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</si>
  <si>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</si>
  <si>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</si>
  <si>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</si>
  <si>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</si>
  <si>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</si>
  <si>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</si>
  <si>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</si>
  <si>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</si>
  <si>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</si>
  <si>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</si>
  <si>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</si>
  <si>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</si>
  <si>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</si>
  <si>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</si>
  <si>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</si>
  <si>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</si>
  <si>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</si>
  <si>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</si>
  <si>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</si>
  <si>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</si>
  <si>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</si>
  <si>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</si>
  <si>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</si>
  <si>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</si>
  <si>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</si>
  <si>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</si>
  <si>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</si>
  <si>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</si>
  <si>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</si>
  <si>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</si>
  <si>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</si>
  <si>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</si>
  <si>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</si>
  <si>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</si>
  <si>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</si>
  <si>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</si>
  <si>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</si>
  <si>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</si>
  <si>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</si>
  <si>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</si>
  <si>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</si>
  <si>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</si>
  <si>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</si>
  <si>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</si>
  <si>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</si>
  <si>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</si>
  <si>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</si>
  <si>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</si>
  <si>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</si>
  <si>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</si>
  <si>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</si>
  <si>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</si>
  <si>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</si>
  <si>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</si>
  <si>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</si>
  <si>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</si>
  <si>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</si>
  <si>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</si>
  <si>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</si>
  <si>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</si>
  <si>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</si>
  <si>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</si>
  <si>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</si>
  <si>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</si>
  <si>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</si>
  <si>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</si>
  <si>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</si>
  <si>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</si>
  <si>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</si>
  <si>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</si>
  <si>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</si>
  <si>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</si>
  <si>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</si>
  <si>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</si>
  <si>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</si>
  <si>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</si>
  <si>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</si>
  <si>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</si>
  <si>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</si>
  <si>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</si>
  <si>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</si>
  <si>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</si>
  <si>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</si>
  <si>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</si>
  <si>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</si>
  <si>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</si>
  <si>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</si>
  <si>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</si>
  <si>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</si>
  <si>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</si>
  <si>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</si>
  <si>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</si>
  <si>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</si>
  <si>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</si>
  <si>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</si>
  <si>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</si>
  <si>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</si>
  <si>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</si>
  <si>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</si>
  <si>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</si>
  <si>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</si>
  <si>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</si>
  <si>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</si>
  <si>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</si>
  <si>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</si>
  <si>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</si>
  <si>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</si>
  <si>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</si>
  <si>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</si>
  <si>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</si>
  <si>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</si>
  <si>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</si>
  <si>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</si>
  <si>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</si>
  <si>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</si>
  <si>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</si>
  <si>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</si>
  <si>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</si>
  <si>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</si>
  <si>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</si>
  <si>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</si>
  <si>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</si>
  <si>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</si>
  <si>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</si>
  <si>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</si>
  <si>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</si>
  <si>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</si>
  <si>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</si>
  <si>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</si>
  <si>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</si>
  <si>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</si>
  <si>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</si>
  <si>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</si>
  <si>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</si>
  <si>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</si>
  <si>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</si>
  <si>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</si>
  <si>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</si>
  <si>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</si>
  <si>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</si>
  <si>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</si>
  <si>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</si>
  <si>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</si>
  <si>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</si>
  <si>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</si>
  <si>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</si>
  <si>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</si>
  <si>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</si>
  <si>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</si>
  <si>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</si>
  <si>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</si>
  <si>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</si>
  <si>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</si>
  <si>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</si>
  <si>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</si>
  <si>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</si>
  <si>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</si>
  <si>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</si>
  <si>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</si>
  <si>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</si>
  <si>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</si>
  <si>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</si>
  <si>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</si>
  <si>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</si>
  <si>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</si>
  <si>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</si>
  <si>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</si>
  <si>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</si>
  <si>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</si>
  <si>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</si>
  <si>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</si>
  <si>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</si>
  <si>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</si>
  <si>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</si>
  <si>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</si>
  <si>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</si>
  <si>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</si>
  <si>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</si>
  <si>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</si>
  <si>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</si>
  <si>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</si>
  <si>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</si>
  <si>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</si>
  <si>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</si>
  <si>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</si>
  <si>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</si>
  <si>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</si>
  <si>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</si>
  <si>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</si>
  <si>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</si>
  <si>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</si>
  <si>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</si>
  <si>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</si>
  <si>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</si>
  <si>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</si>
  <si>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</si>
  <si>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</si>
  <si>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</si>
  <si>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</si>
  <si>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</si>
  <si>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</si>
  <si>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</si>
  <si>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</si>
  <si>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</si>
  <si>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</si>
  <si>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</si>
  <si>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</si>
  <si>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</si>
  <si>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</si>
  <si>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</si>
  <si>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</si>
  <si>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</si>
  <si>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</si>
  <si>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</si>
  <si>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</si>
  <si>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</si>
  <si>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</si>
  <si>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</si>
  <si>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</si>
  <si>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</si>
  <si>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</si>
  <si>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</si>
  <si>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</si>
  <si>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</si>
  <si>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</si>
  <si>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</si>
  <si>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</si>
  <si>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</si>
  <si>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</si>
  <si>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</si>
  <si>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</si>
  <si>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</si>
  <si>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</si>
  <si>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</si>
  <si>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</si>
  <si>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</si>
  <si>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</si>
  <si>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</si>
  <si>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</si>
  <si>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</si>
  <si>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</si>
  <si>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</si>
  <si>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</si>
  <si>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</si>
  <si>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</si>
  <si>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</si>
  <si>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</si>
  <si>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</si>
  <si>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</si>
  <si>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</si>
  <si>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</si>
  <si>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</si>
  <si>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</si>
  <si>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</si>
  <si>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</si>
  <si>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</si>
  <si>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</si>
  <si>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</si>
  <si>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</si>
  <si>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</si>
  <si>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</si>
  <si>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</si>
  <si>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</si>
  <si>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</si>
  <si>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</si>
  <si>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</si>
  <si>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</si>
  <si>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</si>
  <si>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</si>
  <si>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</si>
  <si>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</si>
  <si>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</si>
  <si>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</si>
  <si>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</si>
  <si>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</si>
  <si>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</si>
  <si>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</si>
  <si>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</si>
  <si>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</si>
  <si>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</si>
  <si>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</si>
  <si>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</si>
  <si>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</si>
  <si>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</si>
  <si>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</si>
  <si>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</si>
  <si>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</si>
  <si>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</si>
  <si>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</si>
  <si>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</si>
  <si>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</si>
  <si>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</si>
  <si>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</si>
  <si>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</si>
  <si>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</si>
  <si>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</si>
  <si>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</si>
  <si>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</si>
  <si>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</si>
  <si>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</si>
  <si>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</si>
  <si>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</si>
  <si>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</si>
  <si>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</si>
  <si>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</si>
  <si>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</si>
  <si>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</si>
  <si>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</si>
  <si>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</si>
  <si>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</si>
  <si>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</si>
  <si>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</si>
  <si>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</si>
  <si>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</si>
  <si>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</si>
  <si>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</si>
  <si>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</si>
  <si>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</si>
  <si>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</si>
  <si>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</si>
  <si>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</si>
  <si>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</si>
  <si>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</si>
  <si>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</si>
  <si>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</si>
  <si>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</si>
  <si>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</si>
  <si>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</si>
  <si>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</si>
  <si>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</si>
  <si>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</si>
  <si>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</si>
  <si>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</si>
  <si>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</si>
  <si>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</si>
  <si>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</si>
  <si>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</si>
  <si>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</si>
  <si>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</si>
  <si>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</si>
  <si>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</si>
  <si>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</si>
  <si>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</si>
  <si>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</si>
  <si>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</si>
  <si>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</si>
  <si>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</si>
  <si>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</si>
  <si>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</si>
  <si>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</si>
  <si>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</si>
  <si>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</si>
  <si>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</si>
  <si>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</si>
  <si>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</si>
  <si>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</si>
  <si>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</si>
  <si>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</si>
  <si>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</si>
  <si>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</si>
  <si>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</si>
  <si>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</si>
  <si>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</si>
  <si>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</si>
  <si>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</si>
  <si>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</si>
  <si>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</si>
  <si>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</si>
  <si>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</si>
  <si>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</si>
  <si>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</si>
  <si>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</si>
  <si>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</si>
  <si>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</si>
  <si>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</si>
  <si>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</si>
  <si>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</si>
  <si>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</si>
  <si>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</si>
  <si>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</si>
  <si>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</si>
  <si>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</si>
  <si>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</si>
  <si>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</si>
  <si>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</si>
  <si>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</si>
  <si>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</si>
  <si>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</si>
  <si>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</si>
  <si>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</si>
  <si>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</si>
  <si>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</si>
  <si>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</si>
  <si>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</si>
  <si>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</si>
  <si>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</si>
  <si>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</si>
  <si>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</si>
  <si>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</si>
  <si>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</si>
  <si>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</si>
  <si>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</si>
  <si>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</si>
  <si>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</si>
  <si>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</si>
  <si>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</si>
  <si>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</si>
  <si>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</si>
  <si>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</si>
  <si>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</si>
  <si>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</si>
  <si>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</si>
  <si>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</si>
  <si>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</si>
  <si>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</si>
  <si>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</si>
  <si>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</si>
  <si>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</si>
  <si>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</si>
  <si>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</si>
  <si>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</si>
  <si>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</si>
  <si>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</si>
  <si>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</si>
  <si>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</si>
  <si>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</si>
  <si>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</si>
  <si>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</si>
  <si>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</si>
  <si>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</si>
  <si>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</si>
  <si>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</si>
  <si>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</si>
  <si>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</si>
  <si>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</si>
  <si>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</si>
  <si>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</si>
  <si>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</si>
  <si>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</si>
  <si>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</si>
  <si>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</si>
  <si>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</si>
  <si>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</si>
  <si>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</si>
  <si>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</si>
  <si>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</si>
  <si>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</si>
  <si>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</si>
  <si>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</si>
  <si>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</si>
  <si>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</si>
  <si>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</si>
  <si>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</si>
  <si>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</si>
  <si>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</si>
  <si>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</si>
  <si>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</si>
  <si>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</si>
  <si>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</si>
  <si>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</si>
  <si>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</si>
  <si>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</si>
  <si>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</si>
  <si>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</si>
  <si>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</si>
  <si>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</si>
  <si>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</si>
  <si>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</si>
  <si>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</si>
  <si>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</si>
  <si>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</si>
  <si>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</si>
  <si>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</si>
  <si>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</si>
  <si>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</si>
  <si>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</si>
  <si>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</si>
  <si>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</si>
  <si>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</si>
  <si>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</si>
  <si>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</si>
  <si>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</si>
  <si>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</si>
  <si>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</si>
  <si>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</si>
  <si>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</si>
  <si>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</si>
  <si>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</si>
  <si>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</si>
  <si>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</si>
  <si>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</si>
  <si>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</si>
  <si>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</si>
  <si>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</si>
  <si>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</si>
  <si>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</si>
  <si>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</si>
  <si>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</si>
  <si>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</si>
  <si>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</si>
  <si>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</si>
  <si>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</si>
  <si>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</si>
  <si>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</si>
  <si>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</si>
  <si>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</si>
  <si>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</si>
  <si>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</si>
  <si>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</si>
  <si>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</si>
  <si>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</si>
  <si>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</si>
  <si>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</si>
  <si>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</si>
  <si>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</si>
  <si>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</si>
  <si>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</si>
  <si>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</si>
  <si>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</si>
  <si>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</si>
  <si>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</si>
  <si>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</si>
  <si>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</si>
  <si>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</si>
  <si>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</si>
  <si>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</si>
  <si>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</si>
  <si>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</si>
  <si>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</si>
  <si>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</si>
  <si>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</si>
  <si>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</si>
  <si>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</si>
  <si>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</si>
  <si>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</si>
  <si>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</si>
  <si>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</si>
  <si>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</si>
  <si>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</si>
  <si>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</si>
  <si>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</si>
  <si>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</si>
  <si>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</si>
  <si>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</si>
  <si>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</si>
  <si>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</si>
  <si>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</si>
  <si>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</si>
  <si>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</si>
  <si>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</si>
  <si>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</si>
  <si>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</si>
  <si>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</si>
  <si>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</si>
  <si>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</si>
  <si>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</si>
  <si>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</si>
  <si>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</si>
  <si>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</si>
  <si>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</si>
  <si>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</si>
  <si>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</si>
  <si>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</si>
  <si>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</si>
  <si>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</si>
  <si>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</si>
  <si>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</si>
  <si>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</si>
  <si>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</si>
  <si>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</si>
  <si>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</si>
  <si>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</si>
  <si>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</si>
  <si>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</si>
  <si>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</si>
  <si>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</si>
  <si>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</si>
  <si>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</si>
  <si>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</si>
  <si>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</si>
  <si>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</si>
  <si>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</si>
  <si>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</si>
  <si>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</si>
  <si>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</si>
  <si>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</si>
  <si>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</si>
  <si>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</si>
  <si>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</si>
  <si>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</si>
  <si>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</si>
  <si>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</si>
  <si>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</si>
  <si>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</si>
  <si>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</si>
  <si>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</si>
  <si>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</si>
  <si>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</si>
  <si>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</si>
  <si>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</si>
  <si>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</si>
  <si>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</si>
  <si>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</si>
  <si>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</si>
  <si>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</si>
  <si>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</si>
  <si>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</si>
  <si>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</si>
  <si>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</si>
  <si>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</si>
  <si>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</si>
  <si>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</si>
  <si>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</si>
  <si>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</si>
  <si>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</si>
  <si>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</si>
  <si>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</si>
  <si>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</si>
  <si>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</si>
  <si>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</si>
  <si>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</si>
  <si>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</si>
  <si>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</si>
  <si>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</si>
  <si>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</si>
  <si>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</si>
  <si>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</si>
  <si>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</si>
  <si>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</si>
  <si>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</si>
  <si>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</si>
  <si>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</si>
  <si>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</si>
  <si>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</si>
  <si>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</si>
  <si>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</si>
  <si>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</si>
  <si>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</si>
  <si>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</si>
  <si>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</si>
  <si>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</si>
  <si>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</si>
  <si>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</si>
  <si>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</si>
  <si>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</si>
  <si>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</si>
  <si>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</si>
  <si>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</si>
  <si>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</si>
  <si>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</si>
  <si>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</si>
  <si>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</si>
  <si>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</si>
  <si>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</si>
  <si>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</si>
  <si>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</si>
  <si>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</si>
  <si>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</si>
  <si>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</si>
  <si>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</si>
  <si>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</si>
  <si>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</si>
  <si>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</si>
  <si>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</si>
  <si>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</si>
  <si>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</si>
  <si>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</si>
  <si>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</si>
  <si>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</si>
  <si>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</si>
  <si>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</si>
  <si>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</si>
  <si>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</si>
  <si>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</si>
  <si>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</si>
  <si>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</si>
  <si>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</si>
  <si>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</si>
  <si>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</si>
  <si>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</si>
  <si>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</si>
  <si>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</si>
  <si>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</si>
  <si>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</si>
  <si>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</si>
  <si>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</si>
  <si>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</si>
  <si>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</si>
  <si>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</si>
  <si>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</si>
  <si>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</si>
  <si>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</si>
  <si>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</si>
  <si>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</si>
  <si>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</si>
  <si>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</si>
  <si>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</si>
  <si>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</si>
  <si>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</si>
  <si>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</si>
  <si>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</si>
  <si>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</si>
  <si>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</si>
  <si>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</si>
  <si>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</si>
  <si>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</si>
  <si>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</si>
  <si>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</si>
  <si>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</si>
  <si>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</si>
  <si>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</si>
  <si>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</si>
  <si>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</si>
  <si>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</si>
  <si>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</si>
  <si>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</si>
  <si>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</si>
  <si>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</si>
  <si>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</si>
  <si>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</si>
  <si>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</si>
  <si>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</si>
  <si>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</si>
  <si>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</si>
  <si>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</si>
  <si>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</si>
  <si>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</si>
  <si>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</si>
  <si>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</si>
  <si>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</si>
  <si>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</si>
  <si>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</si>
  <si>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</si>
  <si>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</si>
  <si>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</si>
  <si>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</si>
  <si>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</si>
  <si>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</si>
  <si>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</si>
  <si>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</si>
  <si>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</si>
  <si>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</si>
  <si>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</si>
  <si>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</si>
  <si>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</si>
  <si>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</si>
  <si>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</si>
  <si>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</si>
  <si>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</si>
  <si>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</si>
  <si>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</si>
  <si>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</si>
  <si>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</si>
  <si>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</si>
  <si>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</si>
  <si>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</si>
  <si>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</si>
  <si>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</si>
  <si>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</si>
  <si>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</si>
  <si>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</si>
  <si>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</si>
  <si>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</si>
  <si>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</si>
  <si>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</si>
  <si>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</si>
  <si>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</si>
  <si>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</si>
  <si>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</si>
  <si>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</si>
  <si>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</si>
  <si>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</si>
  <si>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</si>
  <si>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</si>
  <si>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</si>
  <si>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</si>
  <si>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</si>
  <si>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</si>
  <si>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</si>
  <si>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</si>
  <si>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</si>
  <si>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</si>
  <si>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</si>
  <si>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</si>
  <si>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</si>
  <si>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</si>
  <si>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</si>
  <si>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</si>
  <si>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</si>
  <si>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</si>
  <si>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</si>
  <si>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</si>
  <si>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</si>
  <si>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</si>
  <si>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</si>
  <si>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</si>
  <si>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</si>
  <si>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</si>
  <si>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</si>
  <si>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</si>
  <si>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</si>
  <si>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</si>
  <si>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</si>
  <si>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</si>
  <si>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</si>
  <si>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</si>
  <si>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</si>
  <si>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</si>
  <si>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</si>
  <si>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</si>
  <si>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</si>
  <si>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</si>
  <si>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</si>
  <si>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</si>
  <si>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</si>
  <si>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</si>
  <si>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</si>
  <si>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</si>
  <si>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</si>
  <si>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</si>
  <si>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</si>
  <si>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</si>
  <si>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</si>
  <si>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</si>
  <si>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</si>
  <si>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</si>
  <si>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</si>
  <si>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</si>
  <si>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</si>
  <si>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</si>
  <si>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</si>
  <si>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</si>
  <si>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</si>
  <si>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</si>
  <si>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</si>
  <si>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</si>
  <si>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</si>
  <si>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</si>
  <si>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</si>
  <si>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</si>
  <si>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</si>
  <si>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</si>
  <si>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</si>
  <si>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</si>
  <si>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</si>
  <si>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</si>
  <si>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</si>
  <si>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</si>
  <si>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</si>
  <si>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</si>
  <si>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</si>
  <si>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</si>
  <si>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</si>
  <si>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</si>
  <si>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</si>
  <si>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</si>
  <si>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</si>
  <si>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</si>
  <si>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</si>
  <si>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</si>
  <si>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</si>
  <si>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</si>
  <si>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</si>
  <si>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</si>
  <si>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</si>
  <si>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</si>
  <si>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</si>
  <si>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</si>
  <si>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</si>
  <si>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</si>
  <si>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</si>
  <si>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</si>
  <si>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</si>
  <si>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</si>
  <si>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</si>
  <si>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</si>
  <si>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</si>
  <si>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</si>
  <si>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</si>
  <si>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</si>
  <si>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</si>
  <si>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</si>
  <si>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</si>
  <si>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</si>
  <si>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</si>
  <si>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</si>
  <si>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</si>
  <si>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</si>
  <si>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</si>
  <si>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</si>
  <si>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</si>
  <si>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</si>
  <si>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</si>
  <si>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</si>
  <si>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</si>
  <si>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</si>
  <si>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</si>
  <si>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</si>
  <si>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</si>
  <si>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</si>
  <si>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</si>
  <si>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</si>
  <si>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</si>
  <si>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</si>
  <si>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</si>
  <si>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</si>
  <si>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</si>
  <si>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</si>
  <si>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</si>
  <si>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</si>
  <si>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</si>
  <si>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</si>
  <si>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</si>
  <si>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</si>
  <si>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</si>
  <si>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</si>
  <si>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</si>
  <si>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</si>
  <si>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</si>
  <si>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</si>
  <si>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</si>
  <si>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</si>
  <si>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</si>
  <si>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</si>
  <si>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</si>
  <si>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</si>
  <si>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</si>
  <si>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</si>
  <si>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</si>
  <si>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</si>
  <si>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</si>
  <si>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</si>
  <si>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</si>
  <si>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</si>
  <si>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</si>
  <si>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</si>
  <si>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</si>
  <si>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</si>
  <si>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</si>
  <si>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</si>
  <si>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</si>
  <si>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</si>
  <si>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</si>
  <si>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</si>
  <si>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</si>
  <si>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</si>
  <si>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</si>
  <si>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</si>
  <si>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</si>
  <si>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</si>
  <si>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</si>
  <si>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</si>
  <si>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</si>
  <si>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</si>
  <si>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</si>
  <si>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</si>
  <si>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</si>
  <si>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</si>
  <si>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</si>
  <si>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</si>
  <si>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</si>
  <si>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</si>
  <si>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</si>
  <si>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</si>
  <si>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</si>
  <si>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</si>
  <si>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</si>
  <si>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</si>
  <si>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</si>
  <si>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</si>
  <si>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</si>
  <si>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</si>
  <si>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</si>
  <si>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</si>
  <si>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</si>
  <si>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</si>
  <si>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</si>
  <si>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</si>
  <si>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</si>
  <si>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</si>
  <si>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</si>
  <si>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</si>
  <si>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</si>
  <si>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</si>
  <si>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</si>
  <si>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</si>
  <si>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</si>
  <si>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</si>
  <si>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</si>
  <si>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</si>
  <si>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</si>
  <si>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</si>
  <si>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</si>
  <si>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</si>
  <si>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</si>
  <si>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</si>
  <si>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</si>
  <si>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</si>
  <si>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</si>
  <si>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</si>
  <si>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</si>
  <si>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</si>
  <si>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</si>
  <si>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</si>
  <si>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</si>
  <si>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</si>
  <si>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</si>
  <si>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</si>
  <si>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</si>
  <si>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</si>
  <si>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</si>
  <si>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</si>
  <si>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</si>
  <si>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</si>
  <si>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</si>
  <si>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</si>
  <si>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</si>
  <si>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</si>
  <si>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</si>
  <si>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</si>
  <si>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</si>
  <si>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</si>
  <si>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</si>
  <si>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</si>
  <si>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</si>
  <si>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</si>
  <si>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</si>
  <si>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</si>
  <si>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</si>
  <si>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</si>
  <si>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</si>
  <si>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</si>
  <si>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</si>
  <si>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</si>
  <si>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</si>
  <si>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</si>
  <si>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</si>
  <si>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</si>
  <si>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</si>
  <si>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</si>
  <si>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</si>
  <si>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</si>
  <si>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</si>
  <si>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</si>
  <si>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</si>
  <si>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</si>
  <si>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</si>
  <si>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</si>
  <si>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</si>
  <si>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</si>
  <si>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</si>
  <si>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</si>
  <si>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</si>
  <si>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</si>
  <si>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</si>
  <si>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</si>
  <si>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</si>
  <si>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</si>
  <si>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</si>
  <si>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</si>
  <si>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</si>
  <si>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</si>
  <si>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</si>
  <si>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</si>
  <si>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</si>
  <si>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</si>
  <si>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</si>
  <si>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</si>
  <si>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</si>
  <si>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</si>
  <si>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</si>
  <si>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</si>
  <si>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</si>
  <si>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</si>
  <si>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</si>
  <si>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</si>
  <si>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</si>
  <si>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</si>
  <si>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</si>
  <si>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</si>
  <si>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</si>
  <si>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</si>
  <si>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</si>
  <si>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</si>
  <si>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</si>
  <si>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</si>
  <si>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</si>
  <si>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</si>
  <si>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</si>
  <si>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</si>
  <si>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</si>
  <si>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</si>
  <si>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</si>
  <si>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</si>
  <si>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</si>
  <si>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</si>
  <si>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</si>
  <si>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</si>
  <si>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</si>
  <si>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</si>
  <si>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</si>
  <si>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</si>
  <si>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</si>
  <si>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</si>
  <si>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</si>
  <si>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</si>
  <si>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</si>
  <si>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</si>
  <si>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</si>
  <si>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</si>
  <si>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</si>
  <si>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</si>
  <si>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</si>
  <si>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</si>
  <si>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</si>
  <si>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</si>
  <si>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</si>
  <si>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</si>
  <si>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</si>
  <si>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</si>
  <si>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</si>
  <si>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</si>
  <si>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</si>
  <si>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</si>
  <si>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</si>
  <si>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</si>
  <si>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</si>
  <si>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</si>
  <si>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</si>
  <si>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</si>
  <si>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</si>
  <si>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</si>
  <si>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</si>
  <si>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</si>
  <si>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</si>
  <si>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</si>
  <si>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</si>
  <si>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</si>
  <si>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</si>
  <si>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</si>
  <si>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</si>
  <si>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</si>
  <si>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</si>
  <si>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</si>
  <si>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</si>
  <si>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</si>
  <si>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</si>
  <si>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</si>
  <si>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</si>
  <si>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</si>
  <si>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</si>
  <si>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</si>
  <si>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</si>
  <si>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</si>
  <si>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</si>
  <si>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</si>
  <si>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</si>
  <si>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</si>
  <si>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</si>
  <si>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</si>
  <si>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</si>
  <si>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</si>
  <si>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</si>
  <si>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</si>
  <si>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</si>
  <si>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</si>
  <si>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</si>
  <si>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</si>
  <si>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</si>
  <si>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</si>
  <si>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</si>
  <si>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</si>
  <si>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</si>
  <si>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</si>
  <si>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</si>
  <si>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</si>
  <si>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</si>
  <si>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</si>
  <si>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</si>
  <si>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</si>
  <si>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</si>
  <si>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</si>
  <si>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</si>
  <si>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</si>
  <si>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</si>
  <si>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</si>
  <si>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</si>
  <si>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</si>
  <si>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</si>
  <si>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</si>
  <si>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</si>
  <si>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</si>
  <si>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</si>
  <si>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</si>
  <si>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</si>
  <si>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</si>
  <si>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</si>
  <si>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</si>
  <si>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</si>
  <si>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</si>
  <si>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</si>
  <si>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</si>
  <si>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</si>
  <si>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</si>
  <si>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</si>
  <si>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</si>
  <si>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</si>
  <si>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</si>
  <si>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</si>
  <si>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</si>
  <si>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</si>
  <si>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</si>
  <si>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</si>
  <si>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</si>
  <si>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</si>
  <si>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</si>
  <si>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</si>
  <si>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</si>
  <si>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</si>
  <si>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</si>
  <si>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</si>
  <si>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</si>
  <si>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</si>
  <si>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</si>
  <si>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</si>
  <si>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</si>
  <si>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</si>
  <si>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</si>
  <si>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</si>
  <si>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</si>
  <si>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</si>
  <si>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</si>
  <si>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</si>
  <si>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</si>
  <si>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</si>
  <si>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</si>
  <si>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</si>
  <si>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</si>
  <si>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</si>
  <si>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</si>
  <si>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</si>
  <si>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</si>
  <si>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</si>
  <si>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</si>
  <si>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</si>
  <si>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</si>
  <si>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</si>
  <si>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</si>
  <si>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</si>
  <si>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</si>
  <si>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</si>
  <si>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</si>
  <si>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</si>
  <si>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</si>
  <si>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</si>
  <si>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</si>
  <si>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</si>
  <si>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</si>
  <si>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</si>
  <si>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</si>
  <si>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</si>
  <si>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</si>
  <si>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</si>
  <si>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</si>
  <si>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</si>
  <si>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</si>
  <si>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</si>
  <si>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</si>
  <si>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</si>
  <si>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</si>
  <si>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</si>
  <si>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</si>
  <si>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</si>
  <si>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</si>
  <si>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</si>
  <si>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</si>
  <si>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</si>
  <si>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</si>
  <si>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</si>
  <si>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</si>
  <si>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</si>
  <si>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</si>
  <si>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</si>
  <si>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</si>
  <si>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</si>
  <si>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</si>
  <si>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</si>
  <si>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</si>
  <si>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</si>
  <si>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</si>
  <si>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</si>
  <si>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</si>
  <si>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</si>
  <si>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</si>
  <si>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</si>
  <si>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</si>
  <si>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</si>
  <si>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</si>
  <si>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</si>
  <si>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</si>
  <si>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</si>
  <si>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</si>
  <si>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</si>
  <si>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</si>
  <si>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</si>
  <si>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</si>
  <si>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</si>
  <si>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</si>
  <si>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</si>
  <si>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</si>
  <si>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</si>
  <si>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</si>
  <si>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</si>
  <si>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</si>
  <si>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</si>
  <si>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</si>
  <si>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</si>
  <si>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</si>
  <si>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</si>
  <si>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</si>
  <si>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</si>
  <si>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</si>
  <si>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</si>
  <si>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</si>
  <si>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</si>
  <si>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</si>
  <si>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</si>
  <si>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</si>
  <si>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</si>
  <si>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</si>
  <si>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</si>
  <si>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</si>
  <si>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</si>
  <si>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</si>
  <si>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</si>
  <si>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</si>
  <si>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</si>
  <si>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</si>
  <si>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</si>
  <si>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</si>
  <si>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</si>
  <si>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</si>
  <si>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</si>
  <si>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</si>
  <si>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</si>
  <si>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</si>
  <si>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</si>
  <si>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</si>
  <si>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</si>
  <si>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</si>
  <si>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</si>
  <si>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</si>
  <si>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</si>
  <si>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</si>
  <si>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</si>
  <si>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</si>
  <si>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</si>
  <si>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</si>
  <si>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</si>
  <si>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</si>
  <si>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</si>
  <si>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</si>
  <si>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</si>
  <si>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</si>
  <si>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</si>
  <si>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</si>
  <si>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</si>
  <si>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</si>
  <si>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</si>
  <si>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</si>
  <si>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</si>
  <si>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</si>
  <si>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</si>
  <si>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</si>
  <si>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</si>
  <si>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</si>
  <si>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</si>
  <si>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</si>
  <si>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</si>
  <si>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</si>
  <si>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</si>
  <si>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</si>
  <si>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</si>
  <si>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</si>
  <si>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</si>
  <si>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</si>
  <si>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</si>
  <si>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</si>
  <si>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</si>
  <si>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</si>
  <si>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</si>
  <si>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</si>
  <si>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</si>
  <si>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</si>
  <si>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</si>
  <si>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</si>
  <si>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</si>
  <si>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</si>
  <si>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</si>
  <si>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</si>
  <si>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</si>
  <si>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</si>
  <si>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</si>
  <si>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</si>
  <si>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</si>
  <si>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</si>
  <si>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</si>
  <si>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</si>
  <si>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</si>
  <si>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</si>
  <si>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</si>
  <si>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</si>
  <si>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</si>
  <si>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</si>
  <si>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</si>
  <si>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</si>
  <si>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</si>
  <si>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</si>
  <si>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</si>
  <si>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</si>
  <si>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</si>
  <si>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</si>
  <si>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</si>
  <si>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</si>
  <si>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</si>
  <si>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</si>
  <si>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</si>
  <si>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</si>
  <si>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</si>
  <si>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</si>
  <si>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</si>
  <si>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</si>
  <si>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</si>
  <si>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</si>
  <si>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</si>
  <si>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</si>
  <si>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</si>
  <si>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</si>
  <si>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</si>
  <si>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</si>
  <si>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</si>
  <si>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</si>
  <si>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</si>
  <si>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</si>
  <si>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</si>
  <si>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</si>
  <si>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</si>
  <si>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</si>
  <si>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</si>
  <si>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</si>
  <si>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</si>
  <si>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</si>
  <si>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</si>
  <si>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</si>
  <si>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</si>
  <si>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</si>
  <si>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</si>
  <si>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</si>
  <si>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</si>
  <si>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</si>
  <si>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</si>
  <si>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</si>
  <si>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</si>
  <si>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</si>
  <si>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</si>
  <si>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</si>
  <si>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</si>
  <si>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</si>
  <si>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</si>
  <si>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</si>
  <si>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</si>
  <si>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</si>
  <si>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</si>
  <si>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</si>
  <si>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</si>
  <si>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</si>
  <si>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</si>
  <si>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</si>
  <si>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</si>
  <si>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</si>
  <si>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</si>
  <si>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</si>
  <si>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</si>
  <si>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</si>
  <si>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</si>
  <si>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</si>
  <si>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</si>
  <si>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</si>
  <si>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</si>
  <si>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</si>
  <si>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</si>
  <si>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</si>
  <si>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</si>
  <si>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</si>
  <si>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</si>
  <si>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</si>
  <si>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</si>
  <si>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</si>
  <si>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</si>
  <si>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</si>
  <si>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</si>
  <si>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</si>
  <si>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</si>
  <si>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</si>
  <si>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</si>
  <si>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</si>
  <si>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</si>
  <si>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</si>
  <si>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</si>
  <si>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</si>
  <si>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</si>
  <si>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</si>
  <si>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</si>
  <si>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</si>
  <si>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</si>
  <si>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</si>
  <si>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</si>
  <si>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</si>
  <si>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</si>
  <si>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</si>
  <si>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</si>
  <si>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</si>
  <si>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</si>
  <si>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</si>
  <si>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</si>
  <si>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</si>
  <si>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</si>
  <si>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</si>
  <si>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</si>
  <si>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</si>
  <si>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</si>
  <si>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</si>
  <si>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</si>
  <si>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</si>
  <si>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</si>
  <si>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</si>
  <si>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</si>
  <si>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</si>
  <si>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</si>
  <si>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</si>
  <si>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</si>
  <si>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</si>
  <si>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</si>
  <si>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</si>
  <si>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</si>
  <si>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</si>
  <si>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</si>
  <si>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</si>
  <si>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</si>
  <si>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</si>
  <si>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</si>
  <si>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</si>
  <si>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</si>
  <si>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</si>
  <si>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</si>
  <si>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</si>
  <si>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</si>
  <si>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</si>
  <si>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</si>
  <si>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</si>
  <si>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</si>
  <si>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</si>
  <si>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</si>
  <si>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</si>
  <si>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</si>
  <si>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</si>
  <si>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</si>
  <si>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</si>
  <si>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</si>
  <si>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</si>
  <si>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</si>
  <si>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</si>
  <si>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</si>
  <si>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</si>
  <si>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</si>
  <si>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</si>
  <si>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</si>
  <si>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</si>
  <si>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</si>
  <si>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</si>
  <si>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</si>
  <si>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</si>
  <si>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</si>
  <si>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</si>
  <si>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</si>
  <si>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</si>
  <si>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</si>
  <si>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</si>
  <si>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</si>
  <si>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</si>
  <si>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</si>
  <si>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</si>
  <si>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</si>
  <si>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</si>
  <si>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</si>
  <si>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</si>
  <si>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</si>
  <si>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</si>
  <si>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</si>
  <si>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</si>
  <si>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</si>
  <si>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</si>
  <si>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</si>
  <si>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</si>
  <si>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</si>
  <si>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</si>
  <si>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</si>
  <si>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</si>
  <si>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</si>
  <si>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</si>
  <si>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</si>
  <si>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</si>
  <si>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</si>
  <si>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</si>
  <si>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</si>
  <si>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</si>
  <si>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</si>
  <si>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</si>
  <si>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</si>
  <si>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</si>
  <si>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</si>
  <si>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</si>
  <si>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</si>
  <si>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</si>
  <si>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</si>
  <si>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</si>
  <si>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</si>
  <si>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</si>
  <si>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</si>
  <si>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</si>
  <si>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</si>
  <si>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</si>
  <si>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</si>
  <si>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</si>
  <si>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</si>
  <si>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</si>
  <si>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</si>
  <si>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</si>
  <si>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</si>
  <si>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</si>
  <si>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</si>
  <si>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</si>
  <si>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</si>
  <si>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</si>
  <si>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</si>
  <si>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</si>
  <si>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</si>
  <si>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</si>
  <si>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</si>
  <si>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</si>
  <si>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</si>
  <si>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</si>
  <si>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</si>
  <si>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</si>
  <si>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</si>
  <si>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</si>
  <si>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</si>
  <si>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</si>
  <si>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</si>
  <si>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</si>
  <si>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</si>
  <si>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</si>
  <si>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</si>
  <si>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</si>
  <si>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</si>
  <si>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</si>
  <si>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</si>
  <si>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</si>
  <si>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</si>
  <si>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</si>
  <si>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</si>
  <si>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</si>
  <si>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</si>
  <si>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</si>
  <si>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</si>
  <si>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</si>
  <si>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</si>
  <si>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</si>
  <si>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</si>
  <si>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</si>
  <si>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</si>
  <si>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</si>
  <si>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</si>
  <si>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</si>
  <si>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</si>
  <si>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</si>
  <si>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</si>
  <si>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</si>
  <si>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</si>
  <si>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</si>
  <si>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</si>
  <si>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</si>
  <si>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</si>
  <si>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</si>
  <si>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</si>
  <si>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</si>
  <si>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</si>
  <si>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</si>
  <si>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</si>
  <si>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</si>
  <si>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</si>
  <si>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</si>
  <si>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</si>
  <si>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</si>
  <si>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</si>
  <si>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</si>
  <si>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</si>
  <si>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</si>
  <si>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</si>
  <si>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</si>
  <si>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</si>
  <si>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</si>
  <si>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</si>
  <si>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</si>
  <si>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</si>
  <si>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</si>
  <si>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</si>
  <si>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</si>
  <si>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</si>
  <si>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</si>
  <si>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</si>
  <si>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</si>
  <si>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</si>
  <si>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</si>
  <si>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</si>
  <si>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</si>
  <si>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</si>
  <si>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</si>
  <si>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</si>
  <si>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</si>
  <si>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</si>
  <si>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</si>
  <si>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</si>
  <si>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</si>
  <si>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</si>
  <si>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</si>
  <si>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</si>
  <si>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</si>
  <si>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</si>
  <si>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</si>
  <si>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</si>
  <si>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</si>
  <si>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</si>
  <si>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</si>
  <si>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</si>
  <si>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</si>
  <si>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</si>
  <si>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</si>
  <si>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</si>
  <si>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</si>
  <si>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</si>
  <si>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</si>
  <si>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</si>
  <si>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</si>
  <si>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</si>
  <si>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</si>
  <si>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</si>
  <si>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</si>
  <si>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</si>
  <si>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</si>
  <si>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</si>
  <si>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</si>
  <si>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</si>
  <si>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</si>
  <si>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</si>
  <si>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</si>
  <si>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</si>
  <si>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</si>
  <si>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</si>
  <si>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</si>
  <si>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</si>
  <si>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</si>
  <si>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</si>
  <si>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</si>
  <si>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</si>
  <si>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</si>
  <si>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</si>
  <si>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</si>
  <si>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</si>
  <si>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</si>
  <si>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</si>
  <si>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</si>
  <si>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</si>
  <si>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</si>
  <si>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</si>
  <si>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</si>
  <si>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</si>
  <si>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</si>
  <si>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</si>
  <si>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</si>
  <si>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</si>
  <si>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</si>
  <si>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</si>
  <si>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</si>
  <si>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</si>
  <si>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</si>
  <si>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</si>
  <si>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</si>
  <si>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</si>
  <si>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</si>
  <si>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</si>
  <si>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</si>
  <si>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</si>
  <si>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</si>
  <si>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</si>
  <si>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</si>
  <si>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</si>
  <si>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</si>
  <si>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</si>
  <si>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</si>
  <si>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</si>
  <si>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</si>
  <si>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</si>
  <si>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</si>
  <si>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</si>
  <si>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</si>
  <si>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</si>
  <si>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</si>
  <si>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</si>
  <si>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</si>
  <si>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</si>
  <si>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</si>
  <si>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</si>
  <si>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</si>
  <si>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</si>
  <si>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</si>
  <si>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</si>
  <si>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</si>
  <si>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</si>
  <si>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</si>
  <si>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</si>
  <si>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</si>
  <si>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</si>
  <si>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</si>
  <si>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</si>
  <si>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</si>
  <si>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</si>
  <si>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</si>
  <si>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</si>
  <si>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</si>
  <si>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</si>
  <si>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</si>
  <si>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</si>
  <si>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</si>
  <si>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</si>
  <si>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</si>
  <si>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</si>
  <si>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</si>
  <si>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</si>
  <si>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</si>
  <si>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</si>
  <si>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</si>
  <si>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</si>
  <si>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</si>
  <si>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</si>
  <si>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</si>
  <si>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</si>
  <si>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</si>
  <si>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</si>
  <si>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</si>
  <si>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</si>
  <si>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</si>
  <si>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</si>
  <si>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</si>
  <si>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</si>
  <si>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</si>
  <si>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</si>
  <si>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</si>
  <si>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</si>
  <si>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</si>
  <si>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</si>
  <si>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</si>
  <si>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</si>
  <si>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</si>
  <si>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</si>
  <si>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</si>
  <si>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</si>
  <si>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</si>
  <si>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</si>
  <si>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</si>
  <si>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</si>
  <si>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</si>
  <si>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</si>
  <si>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</si>
  <si>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</si>
  <si>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</si>
  <si>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</si>
  <si>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</si>
  <si>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</si>
  <si>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</si>
  <si>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</si>
  <si>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</si>
  <si>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</si>
  <si>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</si>
  <si>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</si>
  <si>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</si>
  <si>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</si>
  <si>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</si>
  <si>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</si>
  <si>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</si>
  <si>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</si>
  <si>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</si>
  <si>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</si>
  <si>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</si>
  <si>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</si>
  <si>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</si>
  <si>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</si>
  <si>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</si>
  <si>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</si>
  <si>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</si>
  <si>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</si>
  <si>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</si>
  <si>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</si>
  <si>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</si>
  <si>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</si>
  <si>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</si>
  <si>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</si>
  <si>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</si>
  <si>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</si>
  <si>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</si>
  <si>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</si>
  <si>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</si>
  <si>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</si>
  <si>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</si>
  <si>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</si>
  <si>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</si>
  <si>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</si>
  <si>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</si>
  <si>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</si>
  <si>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</si>
  <si>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</si>
  <si>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</si>
  <si>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</si>
  <si>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</si>
  <si>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</si>
  <si>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</si>
  <si>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</si>
  <si>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</si>
  <si>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</si>
  <si>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</si>
  <si>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</si>
  <si>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</si>
  <si>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</si>
  <si>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</si>
  <si>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</si>
  <si>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</si>
  <si>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</si>
  <si>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</si>
  <si>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</si>
  <si>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</si>
  <si>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</si>
  <si>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</si>
  <si>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</si>
  <si>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</si>
  <si>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</si>
  <si>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</si>
  <si>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</si>
  <si>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</si>
  <si>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</si>
  <si>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</si>
  <si>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</si>
  <si>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</si>
  <si>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</si>
  <si>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</si>
  <si>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</si>
  <si>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</si>
  <si>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</si>
  <si>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</si>
  <si>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</si>
  <si>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</si>
  <si>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</si>
  <si>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</si>
  <si>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</si>
  <si>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</si>
  <si>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</si>
  <si>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</si>
  <si>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</si>
  <si>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</si>
  <si>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</si>
  <si>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</si>
  <si>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</si>
  <si>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</si>
  <si>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</si>
  <si>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</si>
  <si>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</si>
  <si>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</si>
  <si>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</si>
  <si>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</si>
  <si>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</si>
  <si>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</si>
  <si>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</si>
  <si>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</si>
  <si>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</si>
  <si>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</si>
  <si>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</si>
  <si>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</si>
  <si>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</si>
  <si>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</si>
  <si>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</si>
  <si>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</si>
  <si>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</si>
  <si>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</si>
  <si>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</si>
  <si>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</si>
  <si>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</si>
  <si>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</si>
  <si>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</si>
  <si>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</si>
  <si>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</si>
  <si>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</si>
  <si>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</si>
  <si>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</si>
  <si>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</si>
  <si>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</si>
  <si>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</si>
  <si>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</si>
  <si>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</si>
  <si>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</si>
  <si>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</si>
  <si>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</si>
  <si>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</si>
  <si>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</si>
  <si>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</si>
  <si>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</si>
  <si>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</si>
  <si>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</si>
  <si>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</si>
  <si>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</si>
  <si>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</si>
  <si>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</si>
  <si>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</si>
  <si>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</si>
  <si>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</si>
  <si>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</si>
  <si>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</si>
  <si>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</si>
  <si>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</si>
  <si>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</si>
  <si>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</si>
  <si>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</si>
  <si>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</si>
  <si>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</si>
  <si>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</si>
  <si>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</si>
  <si>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</si>
  <si>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</si>
  <si>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</si>
  <si>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</si>
  <si>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</si>
  <si>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</si>
  <si>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</si>
  <si>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</si>
  <si>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</si>
  <si>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</si>
  <si>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</si>
  <si>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</si>
  <si>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</si>
  <si>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</si>
  <si>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</si>
  <si>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</si>
  <si>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</si>
  <si>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</si>
  <si>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</si>
  <si>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</si>
  <si>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</si>
  <si>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</si>
  <si>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</si>
  <si>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</si>
  <si>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</si>
  <si>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</si>
  <si>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</si>
  <si>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</si>
  <si>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</si>
  <si>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</si>
  <si>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</si>
  <si>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</si>
  <si>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</si>
  <si>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</si>
  <si>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</si>
  <si>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</si>
  <si>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</si>
  <si>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</si>
  <si>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</si>
  <si>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</si>
  <si>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</si>
  <si>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</si>
  <si>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</si>
  <si>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</si>
  <si>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</si>
  <si>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</si>
  <si>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</si>
  <si>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</si>
  <si>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</si>
  <si>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</si>
  <si>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</si>
  <si>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</si>
  <si>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</si>
  <si>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</si>
  <si>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</si>
  <si>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</si>
  <si>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</si>
  <si>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</si>
  <si>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</si>
  <si>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</si>
  <si>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</si>
  <si>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</si>
  <si>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</si>
  <si>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</si>
  <si>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</si>
  <si>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</si>
  <si>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</si>
  <si>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</si>
  <si>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</si>
  <si>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</si>
  <si>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</si>
  <si>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</si>
  <si>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</si>
  <si>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</si>
  <si>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</si>
  <si>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</si>
  <si>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</si>
  <si>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</si>
  <si>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</si>
  <si>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</si>
  <si>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</si>
  <si>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</si>
  <si>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</si>
  <si>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</si>
  <si>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</si>
  <si>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</si>
  <si>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</si>
  <si>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</si>
  <si>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</si>
  <si>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</si>
  <si>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</si>
  <si>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</si>
  <si>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</si>
  <si>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</si>
  <si>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</si>
  <si>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</si>
  <si>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</si>
  <si>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</si>
  <si>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</si>
  <si>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</si>
  <si>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</si>
  <si>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</si>
  <si>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</si>
  <si>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</si>
  <si>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</si>
  <si>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</si>
  <si>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</si>
  <si>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</si>
  <si>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</si>
  <si>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</si>
  <si>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</si>
  <si>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</si>
  <si>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</si>
  <si>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</si>
  <si>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</si>
  <si>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</si>
  <si>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</si>
  <si>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</si>
  <si>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</si>
  <si>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</si>
  <si>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</si>
  <si>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</si>
  <si>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</si>
  <si>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</si>
  <si>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</si>
  <si>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</si>
  <si>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</si>
  <si>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</si>
  <si>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</si>
  <si>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</si>
  <si>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</si>
  <si>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</si>
  <si>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</si>
  <si>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</si>
  <si>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</si>
  <si>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</si>
  <si>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</si>
  <si>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</si>
  <si>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</si>
  <si>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</si>
  <si>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</si>
  <si>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</si>
  <si>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</si>
  <si>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</si>
  <si>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</si>
  <si>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</si>
  <si>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</si>
  <si>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</si>
  <si>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</si>
  <si>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</si>
  <si>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</si>
  <si>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</si>
  <si>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</si>
  <si>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</si>
  <si>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</si>
  <si>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</si>
  <si>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</si>
  <si>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</si>
  <si>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</si>
  <si>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</si>
  <si>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</si>
  <si>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</si>
  <si>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</si>
  <si>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</si>
  <si>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</si>
  <si>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</si>
  <si>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</si>
  <si>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</si>
  <si>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</si>
  <si>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</si>
  <si>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</si>
  <si>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</si>
  <si>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</si>
  <si>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</si>
  <si>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</si>
  <si>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</si>
  <si>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</si>
  <si>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</si>
  <si>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</si>
  <si>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</si>
  <si>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</si>
  <si>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</si>
  <si>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</si>
  <si>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</si>
  <si>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</si>
  <si>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</si>
  <si>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</si>
  <si>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</si>
  <si>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</si>
  <si>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</si>
  <si>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</si>
  <si>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</si>
  <si>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</si>
  <si>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</si>
  <si>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</si>
  <si>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</si>
  <si>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</si>
  <si>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</si>
  <si>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</si>
  <si>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</si>
  <si>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</si>
  <si>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</si>
  <si>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</si>
  <si>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</si>
  <si>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</si>
  <si>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</si>
  <si>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</si>
  <si>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</si>
  <si>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</si>
  <si>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</si>
  <si>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</si>
  <si>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</si>
  <si>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</si>
  <si>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</si>
  <si>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</si>
  <si>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</si>
  <si>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</si>
  <si>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</si>
  <si>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</si>
  <si>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</si>
  <si>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</si>
  <si>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</si>
  <si>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</si>
  <si>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</si>
  <si>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</si>
  <si>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</si>
  <si>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</si>
  <si>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</si>
  <si>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</si>
  <si>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</si>
  <si>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</si>
  <si>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</si>
  <si>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</si>
  <si>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</si>
  <si>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</si>
  <si>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</si>
  <si>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</si>
  <si>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</si>
  <si>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</si>
  <si>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</si>
  <si>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</si>
  <si>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</si>
  <si>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</si>
  <si>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</si>
  <si>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</si>
  <si>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</si>
  <si>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</si>
  <si>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</si>
  <si>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</si>
  <si>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</si>
  <si>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</si>
  <si>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</si>
  <si>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</si>
  <si>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</si>
  <si>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</si>
  <si>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</si>
  <si>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</si>
  <si>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</si>
  <si>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</si>
  <si>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</si>
  <si>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</si>
  <si>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</si>
  <si>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</si>
  <si>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</si>
  <si>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</si>
  <si>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</si>
  <si>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</si>
  <si>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</si>
  <si>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</si>
  <si>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</si>
  <si>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</si>
  <si>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</si>
  <si>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</si>
  <si>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</si>
  <si>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</si>
  <si>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</si>
  <si>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</si>
  <si>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</si>
  <si>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</si>
  <si>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</si>
  <si>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</si>
  <si>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</si>
  <si>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</si>
  <si>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</si>
  <si>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</si>
  <si>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</si>
  <si>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</si>
  <si>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</si>
  <si>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</si>
  <si>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</si>
  <si>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</si>
  <si>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</si>
  <si>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</si>
  <si>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</si>
  <si>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</si>
  <si>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</si>
  <si>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</si>
  <si>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</si>
  <si>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</si>
  <si>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</si>
  <si>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</si>
  <si>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</si>
  <si>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</si>
  <si>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</si>
  <si>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</si>
  <si>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</si>
  <si>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</si>
  <si>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</si>
  <si>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</si>
  <si>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</si>
  <si>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</si>
  <si>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</si>
  <si>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</si>
  <si>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</si>
  <si>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</si>
  <si>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</si>
  <si>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</si>
  <si>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</si>
  <si>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</si>
  <si>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</si>
  <si>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</si>
  <si>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</si>
  <si>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</si>
  <si>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</si>
  <si>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</si>
  <si>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</si>
  <si>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</si>
  <si>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</si>
  <si>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</si>
  <si>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</si>
  <si>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</si>
  <si>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</si>
  <si>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</si>
  <si>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</si>
  <si>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</si>
  <si>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</si>
  <si>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</si>
  <si>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</si>
  <si>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</si>
  <si>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</si>
  <si>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</si>
  <si>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</si>
  <si>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</si>
  <si>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</si>
  <si>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</si>
  <si>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</si>
  <si>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</si>
  <si>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</si>
  <si>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</si>
  <si>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</si>
  <si>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</si>
  <si>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</si>
  <si>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</si>
  <si>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</si>
  <si>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</si>
  <si>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</si>
  <si>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</si>
  <si>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</si>
  <si>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</si>
  <si>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</si>
  <si>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</si>
  <si>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</si>
  <si>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</si>
  <si>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</si>
  <si>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</si>
  <si>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</si>
  <si>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</si>
  <si>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</si>
  <si>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</si>
  <si>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</si>
  <si>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</si>
  <si>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</si>
  <si>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</si>
  <si>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</si>
  <si>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</si>
  <si>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</si>
  <si>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</si>
  <si>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</si>
  <si>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</si>
  <si>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</si>
  <si>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</si>
  <si>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</si>
  <si>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</si>
  <si>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</si>
  <si>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</si>
  <si>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</si>
  <si>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</si>
  <si>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</si>
  <si>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</si>
  <si>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</si>
  <si>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</si>
  <si>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</si>
  <si>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</si>
  <si>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</si>
  <si>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</si>
  <si>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</si>
  <si>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</si>
  <si>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</si>
  <si>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</si>
  <si>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</si>
  <si>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</si>
  <si>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</si>
  <si>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</si>
  <si>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</si>
  <si>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</si>
  <si>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</si>
  <si>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</si>
  <si>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</si>
  <si>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</si>
  <si>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</si>
  <si>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</si>
  <si>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</si>
  <si>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</si>
  <si>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</si>
  <si>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</si>
  <si>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</si>
  <si>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</si>
  <si>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</si>
  <si>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</si>
  <si>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</si>
  <si>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</si>
  <si>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</si>
  <si>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</si>
  <si>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</si>
  <si>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</si>
  <si>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</si>
  <si>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</si>
  <si>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</si>
  <si>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</si>
  <si>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</si>
  <si>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</si>
  <si>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</si>
  <si>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</si>
  <si>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</si>
  <si>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</si>
  <si>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</si>
  <si>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</si>
  <si>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</si>
  <si>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</si>
  <si>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</si>
  <si>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</si>
  <si>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</si>
  <si>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</si>
  <si>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</si>
  <si>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</si>
  <si>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</si>
  <si>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</si>
  <si>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</si>
  <si>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</si>
  <si>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</si>
  <si>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</si>
  <si>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</si>
  <si>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</si>
  <si>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</si>
  <si>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</si>
  <si>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</si>
  <si>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</si>
  <si>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</si>
  <si>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</si>
  <si>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</si>
  <si>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</si>
  <si>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</si>
  <si>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</si>
  <si>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</si>
  <si>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</si>
  <si>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</si>
  <si>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</si>
  <si>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</si>
  <si>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</si>
  <si>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</si>
  <si>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</si>
  <si>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</si>
  <si>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</si>
  <si>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</si>
  <si>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</si>
  <si>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</si>
  <si>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</si>
  <si>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</si>
  <si>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</si>
  <si>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</si>
  <si>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</si>
  <si>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</si>
  <si>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</si>
  <si>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</si>
  <si>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</si>
  <si>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</si>
  <si>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</si>
  <si>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</si>
  <si>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</si>
  <si>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</si>
  <si>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</si>
  <si>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</si>
  <si>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</si>
  <si>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</si>
  <si>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</si>
  <si>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</si>
  <si>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</si>
  <si>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</si>
  <si>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</si>
  <si>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</si>
  <si>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</si>
  <si>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</si>
  <si>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</si>
  <si>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</si>
  <si>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</si>
  <si>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</si>
  <si>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</si>
  <si>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</si>
  <si>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</si>
  <si>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</si>
  <si>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</si>
  <si>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</si>
  <si>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</si>
  <si>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</si>
  <si>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</si>
  <si>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</si>
  <si>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</si>
  <si>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</si>
  <si>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</si>
  <si>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</si>
  <si>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</si>
  <si>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</si>
  <si>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</si>
  <si>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</si>
  <si>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</si>
  <si>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</si>
  <si>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</si>
  <si>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</si>
  <si>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</si>
  <si>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</si>
  <si>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</si>
  <si>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</si>
  <si>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</si>
  <si>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</si>
  <si>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</si>
  <si>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</si>
  <si>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</si>
  <si>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</si>
  <si>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</si>
  <si>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</si>
  <si>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</si>
  <si>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</si>
  <si>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</si>
  <si>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</si>
  <si>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</si>
  <si>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</si>
  <si>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</si>
  <si>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</si>
  <si>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</si>
  <si>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</si>
  <si>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</si>
  <si>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</si>
  <si>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</si>
  <si>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</si>
  <si>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</si>
  <si>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</si>
  <si>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</si>
  <si>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</si>
  <si>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</si>
  <si>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</si>
  <si>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</si>
  <si>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</si>
  <si>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</si>
  <si>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</si>
  <si>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</si>
  <si>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</si>
  <si>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</si>
  <si>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</si>
  <si>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</si>
  <si>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</si>
  <si>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</si>
  <si>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</si>
  <si>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</si>
  <si>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</si>
  <si>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</si>
  <si>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</si>
  <si>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</si>
  <si>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</si>
  <si>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</si>
  <si>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</si>
  <si>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</si>
  <si>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</si>
  <si>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</si>
  <si>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</si>
  <si>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</si>
  <si>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</si>
  <si>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</si>
  <si>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</si>
  <si>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</si>
  <si>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</si>
  <si>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</si>
  <si>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</si>
  <si>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</si>
  <si>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</si>
  <si>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</si>
  <si>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</si>
  <si>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</si>
  <si>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</si>
  <si>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</si>
  <si>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</si>
  <si>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</si>
  <si>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</si>
  <si>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</si>
  <si>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</si>
  <si>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</si>
  <si>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</si>
  <si>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</si>
  <si>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</si>
  <si>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</si>
  <si>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</si>
  <si>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</si>
  <si>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</si>
  <si>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</si>
  <si>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</si>
  <si>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</si>
  <si>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</si>
  <si>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</si>
  <si>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</si>
  <si>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</si>
  <si>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</si>
  <si>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</si>
  <si>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</si>
  <si>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</si>
  <si>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</si>
  <si>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</si>
  <si>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</si>
  <si>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</si>
  <si>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</si>
  <si>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</si>
  <si>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</si>
  <si>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</si>
  <si>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</si>
  <si>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</si>
  <si>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</si>
  <si>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</si>
  <si>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</si>
  <si>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</si>
  <si>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</si>
  <si>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</si>
  <si>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</si>
  <si>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</si>
  <si>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</si>
  <si>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</si>
  <si>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</si>
  <si>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</si>
  <si>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</si>
  <si>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</si>
  <si>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</si>
  <si>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</si>
  <si>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</si>
  <si>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</si>
  <si>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</si>
  <si>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</si>
  <si>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</si>
  <si>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</si>
  <si>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</si>
  <si>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</si>
  <si>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</si>
  <si>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</si>
  <si>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</si>
  <si>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</si>
  <si>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</si>
  <si>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</si>
  <si>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</si>
  <si>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</si>
  <si>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</si>
  <si>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</si>
  <si>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</si>
  <si>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</si>
  <si>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</si>
  <si>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</si>
  <si>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</si>
  <si>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</si>
  <si>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</si>
  <si>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</si>
  <si>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</si>
  <si>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</si>
  <si>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</si>
  <si>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</si>
  <si>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</si>
  <si>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</si>
  <si>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</si>
  <si>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</si>
  <si>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</si>
  <si>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</si>
  <si>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</si>
  <si>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</si>
  <si>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</si>
  <si>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</si>
  <si>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</si>
  <si>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</si>
  <si>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</si>
  <si>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</si>
  <si>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</si>
  <si>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</si>
  <si>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</si>
  <si>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</si>
  <si>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</si>
  <si>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</si>
  <si>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</si>
  <si>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</si>
  <si>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</si>
  <si>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</si>
  <si>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</si>
  <si>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</si>
  <si>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</si>
  <si>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</si>
  <si>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</si>
  <si>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</si>
  <si>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</si>
  <si>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</si>
  <si>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</si>
  <si>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</si>
  <si>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</si>
  <si>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</si>
  <si>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</si>
  <si>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</si>
  <si>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</si>
  <si>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</si>
  <si>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</si>
  <si>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</si>
  <si>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</si>
  <si>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</si>
  <si>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</si>
  <si>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</si>
  <si>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</si>
  <si>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</si>
  <si>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</si>
  <si>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</si>
  <si>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</si>
  <si>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</si>
  <si>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</si>
  <si>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</si>
  <si>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</si>
  <si>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</si>
  <si>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</si>
  <si>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</si>
  <si>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</si>
  <si>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</si>
  <si>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</si>
  <si>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</si>
  <si>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</si>
  <si>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</si>
  <si>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</si>
  <si>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</si>
  <si>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</si>
  <si>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</si>
  <si>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</si>
  <si>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</si>
  <si>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</si>
  <si>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</si>
  <si>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</si>
  <si>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</si>
  <si>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</si>
  <si>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</si>
  <si>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</si>
  <si>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</si>
  <si>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</si>
  <si>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</si>
  <si>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</si>
  <si>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</si>
  <si>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</si>
  <si>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</si>
  <si>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</si>
  <si>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</si>
  <si>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</si>
  <si>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</si>
  <si>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</si>
  <si>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</si>
  <si>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</si>
  <si>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</si>
  <si>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</si>
  <si>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</si>
  <si>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</si>
  <si>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</si>
  <si>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</si>
  <si>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</si>
  <si>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</si>
  <si>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</si>
  <si>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</si>
  <si>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</si>
  <si>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</si>
  <si>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</si>
  <si>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</si>
  <si>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</si>
  <si>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</si>
  <si>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</si>
  <si>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</si>
  <si>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</si>
  <si>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</si>
  <si>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</si>
  <si>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</si>
  <si>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</si>
  <si>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</si>
  <si>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</si>
  <si>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</si>
  <si>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</si>
  <si>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</si>
  <si>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</si>
  <si>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</si>
  <si>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</si>
  <si>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</si>
  <si>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</si>
  <si>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</si>
  <si>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</si>
  <si>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</si>
  <si>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</si>
  <si>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</si>
  <si>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</si>
  <si>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</si>
  <si>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</si>
  <si>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</si>
  <si>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</si>
  <si>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</si>
  <si>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</si>
  <si>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</si>
  <si>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</si>
  <si>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</si>
  <si>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</si>
  <si>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</si>
  <si>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</si>
  <si>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</si>
  <si>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</si>
  <si>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</si>
  <si>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</si>
  <si>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</si>
  <si>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</si>
  <si>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</si>
  <si>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</si>
  <si>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</si>
  <si>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</si>
  <si>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</si>
  <si>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</si>
  <si>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</si>
  <si>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</si>
  <si>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</si>
  <si>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</si>
  <si>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</si>
  <si>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</si>
  <si>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</si>
  <si>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</si>
  <si>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</si>
  <si>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</si>
  <si>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</si>
  <si>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</si>
  <si>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</si>
  <si>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</si>
  <si>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</si>
  <si>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</si>
  <si>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</si>
  <si>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</si>
  <si>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</si>
  <si>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</si>
  <si>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</si>
  <si>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</si>
  <si>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</si>
  <si>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</si>
  <si>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</si>
  <si>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</si>
  <si>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</si>
  <si>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</si>
  <si>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</si>
  <si>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</si>
  <si>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</si>
  <si>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</si>
  <si>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</si>
  <si>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</si>
  <si>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</si>
  <si>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</si>
  <si>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</si>
  <si>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</si>
  <si>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</si>
  <si>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</si>
  <si>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</si>
  <si>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</si>
  <si>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</si>
  <si>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</si>
  <si>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</si>
  <si>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</si>
  <si>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</si>
  <si>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</si>
  <si>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</si>
  <si>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</si>
  <si>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</si>
  <si>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</si>
  <si>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</si>
  <si>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</si>
  <si>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</si>
  <si>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</si>
  <si>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</si>
  <si>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</si>
  <si>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</si>
  <si>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</si>
  <si>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</si>
  <si>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</si>
  <si>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</si>
  <si>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</si>
  <si>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</si>
  <si>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</si>
  <si>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</si>
  <si>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</si>
  <si>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</si>
  <si>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</si>
  <si>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</si>
  <si>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</si>
  <si>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</si>
  <si>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</si>
  <si>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</si>
  <si>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</si>
  <si>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</si>
  <si>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</si>
  <si>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</si>
  <si>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</si>
  <si>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</si>
  <si>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</si>
  <si>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</si>
  <si>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</si>
  <si>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</si>
  <si>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</si>
  <si>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</si>
  <si>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</si>
  <si>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</si>
  <si>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</si>
  <si>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</si>
  <si>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</si>
  <si>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</si>
  <si>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</si>
  <si>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</si>
  <si>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</si>
  <si>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</si>
  <si>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</si>
  <si>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</si>
  <si>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</si>
  <si>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</si>
  <si>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</si>
  <si>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</si>
  <si>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</si>
  <si>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</si>
  <si>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</si>
  <si>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</si>
  <si>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</si>
  <si>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</si>
  <si>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</si>
  <si>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</si>
  <si>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</si>
  <si>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</si>
  <si>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</si>
  <si>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</si>
  <si>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</si>
  <si>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</si>
  <si>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</si>
  <si>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</si>
  <si>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</si>
  <si>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</si>
  <si>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</si>
  <si>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</si>
  <si>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</si>
  <si>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</si>
  <si>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</si>
  <si>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</si>
  <si>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</si>
  <si>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</si>
  <si>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</si>
  <si>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</si>
  <si>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</si>
  <si>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</si>
  <si>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</si>
  <si>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</si>
  <si>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</si>
  <si>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</si>
  <si>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</si>
  <si>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</si>
  <si>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</si>
  <si>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</si>
  <si>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</si>
  <si>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</si>
  <si>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</si>
  <si>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</si>
  <si>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</si>
  <si>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</si>
  <si>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</si>
  <si>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</si>
  <si>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</si>
  <si>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</si>
  <si>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</si>
  <si>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</si>
  <si>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</si>
  <si>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</si>
  <si>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</si>
  <si>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</si>
  <si>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</si>
  <si>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</si>
  <si>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</si>
  <si>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</si>
  <si>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</si>
  <si>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</si>
  <si>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</si>
  <si>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</si>
  <si>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</si>
  <si>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</si>
  <si>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</si>
  <si>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</si>
  <si>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</si>
  <si>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</si>
  <si>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</si>
  <si>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</si>
  <si>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</si>
  <si>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</si>
  <si>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</si>
  <si>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</si>
  <si>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</si>
  <si>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</si>
  <si>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</si>
  <si>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</si>
  <si>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</si>
  <si>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</si>
  <si>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</si>
  <si>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</si>
  <si>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</si>
  <si>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</si>
  <si>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</si>
  <si>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</si>
  <si>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</si>
  <si>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</si>
  <si>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</si>
  <si>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</si>
  <si>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</si>
  <si>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</si>
  <si>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</si>
  <si>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</si>
  <si>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</si>
  <si>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</si>
  <si>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</si>
  <si>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</si>
  <si>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</si>
  <si>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</si>
  <si>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</si>
  <si>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</si>
  <si>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</si>
  <si>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</si>
  <si>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</si>
  <si>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</si>
  <si>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</si>
  <si>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</si>
  <si>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</si>
  <si>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</si>
  <si>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</si>
  <si>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</si>
  <si>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</si>
  <si>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</si>
  <si>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</si>
  <si>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</si>
  <si>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</si>
  <si>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</si>
  <si>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</si>
  <si>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</si>
  <si>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</si>
  <si>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</si>
  <si>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</si>
  <si>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</si>
  <si>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</si>
  <si>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</si>
  <si>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</si>
  <si>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</si>
  <si>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</si>
  <si>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</si>
  <si>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</si>
  <si>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</si>
  <si>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</si>
  <si>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</si>
  <si>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</si>
  <si>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</si>
  <si>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</si>
  <si>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</si>
  <si>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</si>
  <si>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</si>
  <si>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</si>
  <si>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</si>
  <si>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</si>
  <si>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</si>
  <si>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</si>
  <si>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</si>
  <si>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</si>
  <si>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</si>
  <si>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</si>
  <si>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</si>
  <si>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</si>
  <si>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</si>
  <si>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</si>
  <si>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</si>
  <si>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</si>
  <si>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</si>
  <si>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</si>
  <si>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</si>
  <si>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</si>
  <si>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</si>
  <si>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</si>
  <si>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</si>
  <si>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</si>
  <si>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</si>
  <si>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</si>
  <si>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</si>
  <si>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</si>
  <si>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</si>
  <si>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</si>
  <si>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</si>
  <si>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</si>
  <si>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</si>
  <si>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</si>
  <si>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</si>
  <si>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</si>
  <si>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</si>
  <si>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</si>
  <si>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</si>
  <si>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</si>
  <si>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</si>
  <si>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</si>
  <si>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</si>
  <si>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</si>
  <si>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</si>
  <si>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</si>
  <si>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</si>
  <si>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</si>
  <si>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</si>
  <si>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</si>
  <si>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</si>
  <si>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</si>
  <si>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</si>
  <si>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</si>
  <si>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</si>
  <si>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</si>
  <si>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</si>
  <si>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</si>
  <si>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</si>
  <si>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</si>
  <si>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</si>
  <si>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</si>
  <si>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</si>
  <si>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</si>
  <si>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</si>
  <si>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</si>
  <si>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</si>
  <si>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</si>
  <si>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</si>
  <si>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</si>
  <si>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</si>
  <si>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</si>
  <si>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</si>
  <si>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</si>
  <si>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</si>
  <si>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</si>
  <si>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</si>
  <si>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</si>
  <si>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</si>
  <si>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</si>
  <si>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</si>
  <si>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</si>
  <si>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</si>
  <si>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</si>
  <si>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</si>
  <si>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</si>
  <si>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</si>
  <si>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</si>
  <si>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</si>
  <si>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</si>
  <si>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</si>
  <si>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</si>
  <si>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</si>
  <si>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</si>
  <si>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</si>
  <si>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</si>
  <si>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</si>
  <si>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</si>
  <si>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</si>
  <si>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</si>
  <si>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</si>
  <si>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</si>
  <si>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</si>
  <si>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</si>
  <si>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</si>
  <si>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</si>
  <si>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</si>
  <si>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</si>
  <si>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</si>
  <si>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</si>
  <si>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</si>
  <si>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</si>
  <si>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</si>
  <si>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</si>
  <si>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</si>
  <si>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</si>
  <si>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</si>
  <si>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</si>
  <si>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</si>
  <si>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</si>
  <si>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</si>
  <si>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</si>
  <si>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</si>
  <si>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</si>
  <si>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</si>
  <si>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</si>
  <si>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</si>
  <si>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</si>
  <si>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</si>
  <si>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</si>
  <si>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</si>
  <si>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</si>
  <si>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</si>
  <si>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</si>
  <si>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</si>
  <si>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</si>
  <si>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</si>
  <si>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</si>
  <si>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</si>
  <si>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</si>
  <si>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</si>
  <si>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</si>
  <si>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</si>
  <si>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</si>
  <si>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</si>
  <si>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</si>
  <si>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</si>
  <si>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</si>
  <si>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</si>
  <si>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</si>
  <si>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</si>
  <si>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</si>
  <si>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</si>
  <si>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</si>
  <si>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</si>
  <si>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</si>
  <si>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</si>
  <si>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</si>
  <si>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</si>
  <si>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</si>
  <si>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</si>
  <si>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</si>
  <si>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</si>
  <si>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</si>
  <si>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</si>
  <si>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</si>
  <si>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</si>
  <si>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</si>
  <si>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</si>
  <si>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</si>
  <si>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</si>
  <si>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</si>
  <si>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</si>
  <si>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</si>
  <si>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</si>
  <si>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</si>
  <si>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</si>
  <si>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</si>
  <si>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</si>
  <si>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</si>
  <si>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</si>
  <si>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</si>
  <si>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</si>
  <si>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</si>
  <si>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</si>
  <si>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</si>
  <si>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</si>
  <si>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</si>
  <si>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</si>
  <si>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</si>
  <si>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</si>
  <si>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</si>
  <si>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</si>
  <si>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</si>
  <si>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</si>
  <si>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</si>
  <si>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</si>
  <si>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</si>
  <si>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</si>
  <si>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</si>
  <si>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</si>
  <si>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</si>
  <si>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</si>
  <si>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</si>
  <si>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</si>
  <si>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</si>
  <si>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</si>
  <si>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</si>
  <si>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</si>
  <si>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</si>
  <si>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</si>
  <si>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</si>
  <si>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</si>
  <si>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</si>
  <si>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</si>
  <si>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</si>
  <si>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</si>
  <si>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</si>
  <si>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</si>
  <si>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</si>
  <si>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</si>
  <si>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</si>
  <si>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</si>
  <si>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</si>
  <si>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</si>
  <si>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</si>
  <si>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</si>
  <si>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</si>
  <si>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</si>
  <si>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</si>
  <si>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</si>
  <si>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</si>
  <si>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</si>
  <si>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</si>
  <si>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</si>
  <si>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</si>
  <si>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</si>
  <si>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</si>
  <si>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</si>
  <si>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</si>
  <si>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</si>
  <si>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</si>
  <si>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</si>
  <si>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</si>
  <si>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</si>
  <si>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</si>
  <si>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</si>
  <si>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</si>
  <si>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</si>
  <si>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</si>
  <si>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</si>
  <si>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</si>
  <si>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</si>
  <si>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</si>
  <si>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</si>
  <si>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</si>
  <si>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</si>
  <si>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</si>
  <si>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</si>
  <si>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</si>
  <si>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</si>
  <si>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</si>
  <si>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</si>
  <si>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</si>
  <si>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</si>
  <si>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</si>
  <si>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</si>
  <si>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</si>
  <si>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</si>
  <si>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</si>
  <si>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</si>
  <si>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</si>
  <si>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</si>
  <si>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</si>
  <si>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</si>
  <si>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</si>
  <si>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</si>
  <si>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</si>
  <si>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</si>
  <si>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</si>
  <si>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</si>
  <si>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</si>
  <si>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</si>
  <si>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</si>
  <si>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</si>
  <si>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</si>
  <si>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</si>
  <si>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</si>
  <si>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</si>
  <si>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</si>
  <si>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</si>
  <si>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</si>
  <si>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</si>
  <si>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</si>
  <si>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</si>
  <si>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</si>
  <si>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</si>
  <si>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</si>
  <si>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</si>
  <si>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</si>
  <si>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</si>
  <si>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</si>
  <si>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</si>
  <si>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</si>
  <si>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</si>
  <si>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</si>
  <si>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</si>
  <si>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</si>
  <si>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</si>
  <si>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</si>
  <si>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</si>
  <si>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</si>
  <si>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</si>
  <si>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</si>
  <si>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</si>
  <si>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</si>
  <si>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</si>
  <si>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</si>
  <si>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</si>
  <si>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</si>
  <si>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</si>
  <si>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</si>
  <si>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</si>
  <si>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</si>
  <si>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</si>
  <si>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</si>
  <si>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</si>
  <si>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</si>
  <si>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</si>
  <si>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</si>
  <si>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</si>
  <si>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</si>
  <si>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</si>
  <si>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</si>
  <si>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</si>
  <si>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</si>
  <si>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</si>
  <si>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</si>
  <si>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</si>
  <si>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</si>
  <si>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</si>
  <si>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</si>
  <si>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</si>
  <si>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</si>
  <si>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</si>
  <si>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</si>
  <si>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</si>
  <si>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</si>
  <si>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</si>
  <si>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</si>
  <si>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</si>
  <si>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</si>
  <si>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</si>
  <si>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</si>
  <si>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</si>
  <si>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</si>
  <si>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</si>
  <si>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</si>
  <si>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</si>
  <si>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</si>
  <si>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</si>
  <si>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</si>
  <si>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</si>
  <si>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</si>
  <si>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</si>
  <si>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</si>
  <si>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</si>
  <si>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</si>
  <si>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</si>
  <si>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</si>
  <si>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</si>
  <si>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</si>
  <si>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</si>
  <si>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</si>
  <si>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</si>
  <si>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</si>
  <si>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</si>
  <si>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</si>
  <si>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</si>
  <si>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</si>
  <si>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</si>
  <si>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</si>
  <si>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</si>
  <si>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</si>
  <si>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</si>
  <si>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</si>
  <si>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</si>
  <si>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</si>
  <si>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</si>
  <si>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</si>
  <si>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</si>
  <si>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</si>
  <si>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</si>
  <si>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</si>
  <si>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</si>
  <si>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</si>
  <si>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</si>
  <si>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</si>
  <si>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</si>
  <si>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</si>
  <si>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</si>
  <si>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</si>
  <si>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</si>
  <si>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</si>
  <si>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</si>
  <si>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</si>
  <si>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</si>
  <si>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</si>
  <si>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</si>
  <si>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</si>
  <si>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</si>
  <si>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</si>
  <si>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</si>
  <si>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</si>
  <si>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</si>
  <si>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</si>
  <si>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</si>
  <si>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</si>
  <si>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</si>
  <si>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</si>
  <si>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</si>
  <si>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</si>
  <si>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</si>
  <si>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</si>
  <si>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</si>
  <si>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</si>
  <si>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</si>
  <si>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</si>
  <si>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</si>
  <si>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</si>
  <si>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</si>
  <si>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</si>
  <si>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</si>
  <si>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</si>
  <si>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</si>
  <si>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</si>
  <si>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</si>
  <si>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</si>
  <si>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</si>
  <si>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</si>
  <si>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</si>
  <si>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</si>
  <si>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</si>
  <si>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</si>
  <si>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</si>
  <si>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</si>
  <si>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</si>
  <si>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</si>
  <si>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</si>
  <si>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</si>
  <si>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</si>
  <si>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</si>
  <si>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</si>
  <si>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</si>
  <si>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</si>
  <si>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</si>
  <si>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</si>
  <si>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</si>
  <si>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</si>
  <si>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</si>
  <si>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</si>
  <si>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</si>
  <si>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</si>
  <si>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</si>
  <si>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</si>
  <si>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</si>
  <si>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</si>
  <si>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</si>
  <si>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</si>
  <si>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</si>
  <si>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</si>
  <si>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</si>
  <si>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</si>
  <si>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</si>
  <si>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</si>
  <si>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</si>
  <si>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</si>
  <si>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</si>
  <si>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</si>
  <si>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</si>
  <si>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</si>
  <si>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</si>
  <si>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</si>
  <si>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</si>
  <si>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</si>
  <si>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</si>
  <si>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</si>
  <si>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</si>
  <si>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</si>
  <si>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</si>
  <si>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</si>
  <si>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</si>
  <si>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</si>
  <si>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</si>
  <si>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</si>
  <si>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</si>
  <si>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</si>
  <si>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</si>
  <si>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</si>
  <si>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</si>
  <si>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</si>
  <si>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</si>
  <si>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</si>
  <si>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</si>
  <si>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</si>
  <si>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</si>
  <si>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</si>
  <si>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</si>
  <si>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</si>
  <si>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</si>
  <si>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</si>
  <si>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</si>
  <si>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</si>
  <si>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</si>
  <si>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</si>
  <si>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</si>
  <si>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</si>
  <si>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</si>
  <si>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</si>
  <si>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</si>
  <si>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</si>
  <si>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</si>
  <si>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</si>
  <si>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</si>
  <si>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</si>
  <si>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</si>
  <si>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</si>
  <si>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</si>
  <si>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</si>
  <si>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</si>
  <si>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</si>
  <si>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</si>
  <si>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</si>
  <si>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</si>
  <si>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</si>
  <si>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</si>
  <si>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</si>
  <si>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</si>
  <si>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</si>
  <si>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</si>
  <si>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</si>
  <si>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</si>
  <si>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</si>
  <si>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</si>
  <si>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</si>
  <si>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</si>
  <si>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</si>
  <si>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</si>
  <si>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</si>
  <si>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</si>
  <si>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</si>
  <si>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</si>
  <si>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</si>
  <si>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</si>
  <si>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</si>
  <si>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</si>
  <si>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</si>
  <si>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</si>
  <si>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</si>
  <si>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</si>
  <si>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</si>
  <si>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</si>
  <si>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</si>
  <si>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</si>
  <si>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</si>
  <si>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</si>
  <si>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</si>
  <si>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</si>
  <si>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</si>
  <si>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</si>
  <si>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</si>
  <si>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</si>
  <si>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</si>
  <si>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</si>
  <si>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</si>
  <si>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</si>
  <si>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</si>
  <si>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</si>
  <si>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</si>
  <si>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</si>
  <si>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</si>
  <si>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</si>
  <si>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</si>
  <si>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</si>
  <si>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</si>
  <si>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</si>
  <si>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</si>
  <si>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</si>
  <si>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</si>
  <si>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</si>
  <si>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</si>
  <si>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</si>
  <si>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</si>
  <si>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</si>
  <si>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</si>
  <si>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</si>
  <si>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</si>
  <si>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</si>
  <si>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</si>
  <si>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</si>
  <si>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</si>
  <si>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</si>
  <si>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</si>
  <si>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</si>
  <si>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</si>
  <si>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</si>
  <si>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</si>
  <si>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</si>
  <si>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</si>
  <si>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</si>
  <si>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</si>
  <si>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</si>
  <si>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</si>
  <si>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</si>
  <si>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</si>
  <si>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</si>
  <si>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</si>
  <si>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</si>
  <si>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</si>
  <si>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</si>
  <si>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</si>
  <si>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</si>
  <si>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</si>
  <si>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</si>
  <si>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</si>
  <si>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</si>
  <si>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</si>
  <si>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</si>
  <si>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</si>
  <si>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</si>
  <si>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</si>
  <si>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</si>
  <si>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</si>
  <si>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</si>
  <si>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</si>
  <si>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</si>
  <si>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</si>
  <si>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</si>
  <si>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</si>
  <si>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</si>
  <si>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</si>
  <si>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</si>
  <si>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</si>
  <si>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</si>
  <si>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</si>
  <si>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</si>
  <si>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</si>
  <si>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</si>
  <si>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</si>
  <si>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</si>
  <si>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</si>
  <si>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</si>
  <si>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</si>
  <si>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</si>
  <si>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</si>
  <si>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</si>
  <si>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</si>
  <si>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</si>
  <si>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</si>
  <si>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</si>
  <si>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</si>
  <si>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</si>
  <si>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</si>
  <si>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</si>
  <si>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</si>
  <si>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</si>
  <si>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</si>
  <si>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</si>
  <si>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</si>
  <si>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</si>
  <si>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</si>
  <si>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</si>
  <si>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</si>
  <si>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</si>
  <si>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</si>
  <si>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</si>
  <si>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</si>
  <si>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</si>
  <si>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</si>
  <si>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</si>
  <si>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</si>
  <si>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</si>
  <si>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</si>
  <si>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</si>
  <si>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</si>
  <si>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</si>
  <si>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</si>
  <si>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</si>
  <si>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</si>
  <si>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</si>
  <si>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</si>
  <si>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</si>
  <si>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</si>
  <si>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</si>
  <si>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</si>
  <si>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</si>
  <si>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</si>
  <si>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</si>
  <si>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</si>
  <si>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</si>
  <si>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</si>
  <si>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</si>
  <si>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</si>
  <si>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</si>
  <si>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</si>
  <si>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</si>
  <si>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</si>
  <si>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</si>
  <si>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</si>
  <si>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</si>
  <si>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</si>
  <si>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</si>
  <si>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</si>
  <si>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</si>
  <si>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</si>
  <si>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</si>
  <si>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</si>
  <si>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</si>
  <si>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</si>
  <si>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</si>
  <si>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</si>
  <si>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</si>
  <si>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</si>
  <si>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</si>
  <si>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</si>
  <si>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</si>
  <si>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</si>
  <si>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</si>
  <si>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</si>
  <si>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</si>
  <si>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</si>
  <si>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</si>
  <si>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</si>
  <si>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</si>
  <si>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</si>
  <si>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</si>
  <si>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</si>
  <si>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</si>
  <si>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</si>
  <si>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</si>
  <si>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</si>
  <si>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</si>
  <si>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</si>
  <si>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</si>
  <si>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</si>
  <si>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</si>
  <si>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</si>
  <si>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</si>
  <si>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</si>
  <si>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</si>
  <si>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</si>
  <si>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</si>
  <si>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</si>
  <si>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</si>
  <si>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</si>
  <si>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</si>
  <si>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</si>
  <si>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</si>
  <si>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</si>
  <si>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</si>
  <si>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</si>
  <si>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</si>
  <si>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</si>
  <si>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</si>
  <si>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</si>
  <si>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</si>
  <si>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</si>
  <si>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</si>
  <si>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</si>
  <si>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</si>
  <si>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</si>
  <si>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</si>
  <si>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</si>
  <si>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</si>
  <si>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</si>
  <si>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</si>
  <si>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</si>
  <si>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</si>
  <si>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</si>
  <si>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</si>
  <si>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</si>
  <si>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</si>
  <si>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</si>
  <si>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</si>
  <si>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</si>
  <si>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</si>
  <si>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</si>
  <si>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</si>
  <si>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</si>
  <si>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</si>
  <si>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</si>
  <si>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</si>
  <si>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</si>
  <si>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</si>
  <si>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</si>
  <si>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</si>
  <si>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</si>
  <si>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</si>
  <si>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</si>
  <si>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</si>
  <si>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</si>
  <si>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</si>
  <si>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</si>
  <si>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</si>
  <si>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</si>
  <si>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</si>
  <si>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</si>
  <si>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</si>
  <si>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</si>
  <si>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</si>
  <si>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</si>
  <si>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</si>
  <si>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</si>
  <si>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</si>
  <si>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</si>
  <si>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</si>
  <si>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</si>
  <si>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</si>
  <si>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</si>
  <si>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</si>
  <si>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</si>
  <si>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</si>
  <si>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</si>
  <si>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</si>
  <si>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</si>
  <si>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</si>
  <si>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</si>
  <si>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</si>
  <si>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</si>
  <si>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</si>
  <si>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</si>
  <si>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</si>
  <si>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</si>
  <si>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</si>
  <si>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</si>
  <si>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</si>
  <si>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</si>
  <si>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</si>
  <si>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</si>
  <si>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</si>
  <si>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</si>
  <si>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</si>
  <si>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</si>
  <si>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</si>
  <si>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</si>
  <si>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</si>
  <si>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</si>
  <si>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</si>
  <si>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</si>
  <si>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</si>
  <si>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</si>
  <si>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</si>
  <si>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</si>
  <si>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</si>
  <si>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</si>
  <si>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</si>
  <si>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</si>
  <si>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</si>
  <si>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</si>
  <si>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</si>
  <si>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</si>
  <si>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</si>
  <si>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</si>
  <si>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</si>
  <si>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</si>
  <si>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</si>
  <si>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</si>
  <si>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</si>
  <si>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</si>
  <si>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</si>
  <si>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</si>
  <si>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</si>
  <si>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</si>
  <si>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</si>
  <si>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</si>
  <si>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</si>
  <si>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</si>
  <si>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</si>
  <si>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</si>
  <si>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</si>
  <si>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</si>
  <si>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</si>
  <si>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</si>
  <si>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</si>
  <si>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</si>
  <si>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</si>
  <si>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</si>
  <si>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</si>
  <si>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</si>
  <si>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</si>
  <si>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</si>
  <si>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</si>
  <si>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</si>
  <si>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</si>
  <si>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</si>
  <si>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</si>
  <si>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</si>
  <si>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</si>
  <si>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</si>
  <si>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</si>
  <si>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</si>
  <si>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</si>
  <si>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</si>
  <si>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</si>
  <si>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</si>
  <si>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</si>
  <si>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</si>
  <si>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</si>
  <si>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</si>
  <si>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</si>
  <si>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</si>
  <si>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</si>
  <si>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</si>
  <si>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</si>
  <si>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</si>
  <si>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</si>
  <si>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</si>
  <si>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</si>
  <si>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</si>
  <si>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</si>
  <si>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</si>
  <si>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</si>
  <si>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</si>
  <si>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</si>
  <si>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</si>
  <si>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</si>
  <si>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</si>
  <si>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</si>
  <si>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</si>
  <si>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</si>
  <si>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</si>
  <si>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</si>
  <si>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</si>
  <si>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</si>
  <si>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</si>
  <si>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</si>
  <si>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</si>
  <si>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</si>
  <si>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</si>
  <si>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</si>
  <si>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</si>
  <si>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</si>
  <si>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</si>
  <si>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</si>
  <si>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</si>
  <si>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</si>
  <si>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</si>
  <si>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</si>
  <si>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</si>
  <si>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</si>
  <si>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</si>
  <si>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</si>
  <si>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</si>
  <si>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</si>
  <si>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</si>
  <si>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</si>
  <si>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</si>
  <si>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</si>
  <si>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</si>
  <si>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</si>
  <si>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</si>
  <si>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</si>
  <si>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</si>
  <si>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</si>
  <si>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</si>
  <si>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</si>
  <si>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</si>
  <si>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</si>
  <si>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</si>
  <si>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</si>
  <si>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</si>
  <si>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</si>
  <si>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</si>
  <si>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</si>
  <si>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</si>
  <si>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</si>
  <si>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</si>
  <si>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</si>
  <si>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</si>
  <si>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</si>
  <si>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</si>
  <si>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</si>
  <si>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</si>
  <si>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</si>
  <si>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</si>
  <si>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</si>
  <si>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</si>
  <si>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</si>
  <si>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</si>
  <si>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</si>
  <si>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</si>
  <si>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</si>
  <si>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</si>
  <si>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</si>
  <si>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</si>
  <si>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</si>
  <si>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</si>
  <si>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</si>
  <si>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</si>
  <si>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</si>
  <si>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</si>
  <si>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</si>
  <si>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</si>
  <si>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</si>
  <si>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</si>
  <si>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</si>
  <si>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</si>
  <si>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</si>
  <si>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</si>
  <si>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</si>
  <si>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</si>
  <si>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</si>
  <si>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</si>
  <si>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</si>
  <si>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</si>
  <si>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</si>
  <si>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</si>
  <si>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</si>
  <si>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</si>
  <si>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</si>
  <si>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</si>
  <si>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</si>
  <si>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</si>
  <si>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</si>
  <si>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</si>
  <si>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</si>
  <si>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</si>
  <si>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</si>
  <si>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</si>
  <si>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</si>
  <si>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</si>
  <si>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</si>
  <si>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</si>
  <si>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</si>
  <si>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</si>
  <si>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</si>
  <si>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</si>
  <si>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</si>
  <si>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</si>
  <si>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</si>
  <si>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</si>
  <si>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</si>
  <si>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</si>
  <si>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</si>
  <si>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</si>
  <si>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</si>
  <si>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</si>
  <si>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</si>
  <si>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</si>
  <si>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</si>
  <si>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</si>
  <si>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</si>
  <si>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</si>
  <si>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</si>
  <si>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</si>
  <si>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</si>
  <si>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</si>
  <si>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</si>
  <si>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</si>
  <si>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</si>
  <si>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</si>
  <si>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</si>
  <si>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</si>
  <si>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</si>
  <si>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</si>
  <si>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</si>
  <si>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</si>
  <si>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</si>
  <si>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</si>
  <si>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</si>
  <si>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</si>
  <si>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</si>
  <si>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</si>
  <si>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</si>
  <si>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</si>
  <si>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</si>
  <si>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</si>
  <si>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</si>
  <si>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</si>
  <si>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</si>
  <si>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</si>
  <si>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</si>
  <si>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</si>
  <si>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</si>
  <si>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</si>
  <si>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</si>
  <si>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</si>
  <si>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</si>
  <si>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</si>
  <si>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</si>
  <si>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</si>
  <si>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</si>
  <si>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</si>
  <si>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</si>
  <si>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</si>
  <si>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</si>
  <si>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</si>
  <si>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</si>
  <si>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</si>
  <si>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</si>
  <si>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</si>
  <si>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</si>
  <si>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</si>
  <si>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</si>
  <si>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</si>
  <si>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</si>
  <si>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</si>
  <si>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</si>
  <si>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</si>
  <si>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</si>
  <si>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</si>
  <si>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</si>
  <si>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</si>
  <si>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</si>
  <si>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</si>
  <si>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</si>
  <si>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</si>
  <si>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</si>
  <si>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</si>
  <si>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</si>
  <si>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</si>
  <si>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</si>
  <si>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</si>
  <si>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</si>
  <si>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</si>
  <si>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</si>
  <si>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</si>
  <si>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</si>
  <si>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</si>
  <si>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</si>
  <si>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</si>
  <si>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</si>
  <si>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</si>
  <si>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</si>
  <si>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</si>
  <si>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</si>
  <si>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</si>
  <si>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</si>
  <si>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</si>
  <si>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</si>
  <si>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</si>
  <si>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</si>
  <si>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</si>
  <si>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</si>
  <si>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</si>
  <si>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</si>
  <si>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</si>
  <si>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</si>
  <si>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</si>
  <si>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</si>
  <si>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</si>
  <si>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</si>
  <si>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</si>
  <si>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</si>
  <si>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</si>
  <si>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</si>
  <si>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</si>
  <si>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</si>
  <si>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</si>
  <si>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</si>
  <si>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</si>
  <si>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</si>
  <si>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</si>
  <si>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</si>
  <si>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</si>
  <si>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</si>
  <si>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</si>
  <si>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</si>
  <si>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</si>
  <si>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</si>
  <si>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</si>
  <si>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</si>
  <si>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</si>
  <si>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</si>
  <si>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</si>
  <si>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</si>
  <si>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</si>
  <si>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</si>
  <si>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</si>
  <si>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</si>
  <si>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</si>
  <si>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</si>
  <si>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</si>
  <si>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</si>
  <si>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</si>
  <si>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</si>
  <si>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</si>
  <si>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</si>
  <si>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</si>
  <si>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</si>
  <si>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</si>
  <si>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</si>
  <si>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</si>
  <si>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</si>
  <si>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</si>
  <si>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</si>
  <si>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</si>
  <si>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</si>
  <si>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</si>
  <si>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</si>
  <si>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</si>
  <si>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</si>
  <si>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</si>
  <si>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</si>
  <si>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</si>
  <si>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</si>
  <si>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</si>
  <si>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</si>
  <si>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</si>
  <si>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</si>
  <si>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</si>
  <si>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</si>
  <si>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</si>
  <si>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</si>
  <si>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</si>
  <si>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</si>
  <si>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</si>
  <si>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</si>
  <si>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</si>
  <si>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</si>
  <si>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</si>
  <si>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</si>
  <si>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</si>
  <si>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</si>
  <si>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</si>
  <si>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</si>
  <si>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</si>
  <si>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</si>
  <si>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</si>
  <si>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</si>
  <si>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</si>
  <si>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</si>
  <si>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</si>
  <si>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</si>
  <si>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</si>
  <si>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</si>
  <si>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</si>
  <si>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</si>
  <si>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</si>
  <si>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</si>
  <si>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</si>
  <si>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</si>
  <si>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</si>
  <si>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</si>
  <si>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</si>
  <si>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</si>
  <si>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</si>
  <si>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</si>
  <si>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</si>
  <si>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</si>
  <si>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</si>
  <si>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</si>
  <si>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</si>
  <si>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</si>
  <si>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</si>
  <si>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</si>
  <si>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</si>
  <si>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</si>
  <si>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</si>
  <si>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</si>
  <si>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</si>
  <si>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</si>
  <si>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</si>
  <si>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</si>
  <si>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</si>
  <si>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</si>
  <si>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</si>
  <si>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</si>
  <si>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</si>
  <si>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</si>
  <si>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</si>
  <si>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</si>
  <si>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</si>
  <si>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</si>
  <si>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</si>
  <si>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</si>
  <si>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</si>
  <si>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</si>
  <si>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</si>
  <si>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</si>
  <si>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</si>
  <si>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</si>
  <si>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</si>
  <si>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</si>
  <si>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</si>
  <si>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</si>
  <si>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</si>
  <si>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</si>
  <si>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</si>
  <si>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</si>
  <si>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</si>
  <si>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</si>
  <si>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</si>
  <si>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</si>
  <si>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</si>
  <si>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</si>
  <si>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</si>
  <si>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</si>
  <si>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</si>
  <si>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</si>
  <si>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</si>
  <si>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</si>
  <si>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</si>
  <si>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</si>
  <si>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</si>
  <si>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</si>
  <si>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</si>
  <si>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</si>
  <si>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</si>
  <si>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</si>
  <si>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</si>
  <si>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</si>
  <si>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</si>
  <si>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</si>
  <si>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</si>
  <si>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</si>
  <si>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</si>
  <si>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</si>
  <si>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</si>
  <si>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</si>
  <si>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</si>
  <si>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</si>
  <si>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</si>
  <si>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</si>
  <si>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</si>
  <si>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</si>
  <si>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</si>
  <si>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</si>
  <si>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</si>
  <si>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</si>
  <si>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</si>
  <si>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</si>
  <si>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</si>
  <si>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</si>
  <si>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</si>
  <si>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</si>
  <si>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</si>
  <si>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</si>
  <si>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</si>
  <si>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</si>
  <si>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</si>
  <si>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</si>
  <si>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</si>
  <si>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</si>
  <si>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</si>
  <si>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</si>
  <si>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</si>
  <si>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</si>
  <si>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</si>
  <si>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</si>
  <si>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</si>
  <si>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</si>
  <si>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</si>
  <si>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</si>
  <si>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</si>
  <si>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</si>
  <si>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</si>
  <si>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</si>
  <si>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</si>
  <si>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</si>
  <si>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</si>
  <si>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</si>
  <si>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</si>
  <si>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</si>
  <si>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</si>
  <si>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</si>
  <si>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</si>
  <si>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</si>
  <si>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</si>
  <si>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</si>
  <si>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</si>
  <si>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</si>
  <si>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</si>
  <si>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</si>
  <si>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</si>
  <si>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</si>
  <si>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</si>
  <si>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</si>
  <si>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</si>
  <si>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</si>
  <si>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</si>
  <si>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</si>
  <si>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</si>
  <si>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</si>
  <si>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</si>
  <si>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</si>
  <si>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</si>
  <si>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</si>
  <si>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</si>
  <si>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</si>
  <si>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</si>
  <si>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</si>
  <si>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</si>
  <si>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</si>
  <si>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</si>
  <si>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</si>
  <si>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</si>
  <si>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</si>
  <si>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</si>
  <si>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</si>
  <si>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</si>
  <si>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</si>
  <si>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</si>
  <si>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</si>
  <si>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</si>
  <si>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</si>
  <si>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</si>
  <si>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</si>
  <si>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</si>
  <si>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</si>
  <si>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</si>
  <si>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</si>
  <si>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</si>
  <si>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</si>
  <si>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</si>
  <si>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</si>
  <si>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</si>
  <si>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</si>
  <si>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</si>
  <si>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</si>
  <si>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</si>
  <si>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</si>
  <si>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</si>
  <si>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</si>
  <si>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</si>
  <si>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</si>
  <si>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</si>
  <si>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</si>
  <si>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</si>
  <si>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</si>
  <si>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</si>
  <si>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</si>
  <si>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</si>
  <si>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</si>
  <si>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</si>
  <si>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</si>
  <si>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</si>
  <si>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</si>
  <si>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</si>
  <si>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</si>
  <si>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</si>
  <si>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</si>
  <si>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</si>
  <si>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</si>
  <si>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</si>
  <si>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</si>
  <si>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</si>
  <si>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</si>
  <si>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</si>
  <si>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</si>
  <si>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</si>
  <si>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</si>
  <si>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</si>
  <si>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</si>
  <si>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</si>
  <si>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</si>
  <si>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</si>
  <si>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</si>
  <si>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</si>
  <si>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</si>
  <si>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</si>
  <si>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</si>
  <si>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</si>
  <si>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</si>
  <si>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</si>
  <si>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</si>
  <si>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</si>
  <si>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</si>
  <si>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</si>
  <si>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</si>
  <si>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</si>
  <si>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</si>
  <si>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</si>
  <si>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</si>
  <si>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</si>
  <si>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</si>
  <si>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</si>
  <si>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</si>
  <si>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</si>
  <si>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</si>
  <si>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</si>
  <si>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</si>
  <si>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</si>
  <si>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</si>
  <si>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</si>
  <si>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</si>
  <si>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</si>
  <si>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</si>
  <si>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</si>
  <si>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</si>
  <si>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</si>
  <si>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</si>
  <si>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</si>
  <si>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</si>
  <si>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</si>
  <si>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</si>
  <si>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</si>
  <si>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</si>
  <si>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</si>
  <si>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</si>
  <si>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</si>
  <si>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</si>
  <si>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</si>
  <si>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</si>
  <si>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</si>
  <si>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</si>
  <si>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</si>
  <si>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</si>
  <si>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</si>
  <si>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</si>
  <si>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</si>
  <si>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</si>
  <si>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</si>
  <si>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</si>
  <si>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</si>
  <si>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</si>
  <si>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</si>
  <si>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</si>
  <si>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</si>
  <si>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</si>
  <si>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</si>
  <si>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</si>
  <si>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</si>
  <si>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</si>
  <si>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</si>
  <si>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</si>
  <si>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</si>
  <si>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</si>
  <si>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</si>
  <si>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</si>
  <si>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</si>
  <si>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</si>
  <si>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</si>
  <si>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</si>
  <si>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</si>
  <si>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</si>
  <si>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</si>
  <si>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</si>
  <si>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</si>
  <si>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</si>
  <si>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</si>
  <si>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</si>
  <si>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</si>
  <si>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</si>
  <si>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</si>
  <si>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</si>
  <si>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</si>
  <si>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</si>
  <si>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</si>
  <si>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</si>
  <si>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</si>
  <si>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</si>
  <si>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</si>
  <si>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</si>
  <si>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</si>
  <si>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</si>
  <si>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</si>
  <si>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</si>
  <si>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</si>
  <si>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</si>
  <si>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</si>
  <si>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</si>
  <si>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</si>
  <si>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</si>
  <si>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</si>
  <si>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</si>
  <si>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</si>
  <si>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</si>
  <si>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</si>
  <si>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</si>
  <si>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</si>
  <si>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</si>
  <si>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</si>
  <si>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</si>
  <si>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</si>
  <si>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</si>
  <si>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</si>
  <si>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</si>
  <si>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</si>
  <si>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</si>
  <si>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</si>
  <si>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</si>
  <si>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</si>
  <si>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</si>
  <si>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</si>
  <si>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</si>
  <si>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</si>
  <si>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</si>
  <si>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</si>
  <si>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</si>
  <si>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</si>
  <si>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</si>
  <si>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</si>
  <si>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</si>
  <si>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</si>
  <si>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</si>
  <si>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</si>
  <si>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</si>
  <si>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</si>
  <si>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</si>
  <si>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</si>
  <si>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</si>
  <si>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</si>
  <si>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</si>
  <si>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</si>
  <si>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</si>
  <si>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</si>
  <si>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</si>
  <si>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</si>
  <si>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</si>
  <si>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</si>
  <si>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</si>
  <si>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</si>
  <si>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</si>
  <si>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</si>
  <si>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</si>
  <si>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</si>
  <si>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</si>
  <si>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</si>
  <si>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</si>
  <si>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</si>
  <si>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</si>
  <si>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</si>
  <si>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</si>
  <si>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</si>
  <si>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</si>
  <si>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</si>
  <si>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</si>
  <si>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</si>
  <si>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</si>
  <si>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</si>
  <si>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</si>
  <si>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</si>
  <si>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</si>
  <si>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</si>
  <si>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</si>
  <si>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</si>
  <si>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</si>
  <si>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</si>
  <si>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</si>
  <si>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</si>
  <si>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</si>
  <si>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</si>
  <si>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</si>
  <si>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</si>
  <si>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</si>
  <si>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</si>
  <si>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</si>
  <si>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</si>
  <si>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</si>
  <si>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</si>
  <si>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</si>
  <si>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</si>
  <si>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</si>
  <si>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</si>
  <si>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</si>
  <si>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</si>
  <si>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</si>
  <si>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</si>
  <si>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</si>
  <si>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</si>
  <si>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</si>
  <si>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</si>
  <si>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</si>
  <si>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</si>
  <si>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</si>
  <si>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</si>
  <si>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</si>
  <si>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</si>
  <si>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</si>
  <si>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</si>
  <si>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</si>
  <si>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</si>
  <si>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</si>
  <si>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</si>
  <si>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</si>
  <si>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</si>
  <si>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</si>
  <si>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</si>
  <si>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</si>
  <si>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</si>
  <si>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</si>
  <si>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</si>
  <si>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</si>
  <si>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</si>
  <si>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</si>
  <si>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</si>
  <si>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</si>
  <si>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</si>
  <si>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</si>
  <si>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</si>
  <si>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</si>
  <si>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</si>
  <si>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</si>
  <si>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</si>
  <si>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</si>
  <si>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</si>
  <si>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</si>
  <si>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</si>
  <si>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</si>
  <si>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</si>
  <si>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</si>
  <si>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</si>
  <si>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</si>
  <si>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</si>
  <si>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</si>
  <si>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</si>
  <si>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</si>
  <si>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</si>
  <si>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</si>
  <si>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</si>
  <si>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</si>
  <si>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</si>
  <si>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</si>
  <si>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</si>
  <si>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</si>
  <si>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</si>
  <si>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</si>
  <si>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</si>
  <si>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</si>
  <si>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</si>
  <si>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</si>
  <si>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</si>
  <si>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</si>
  <si>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</si>
  <si>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</si>
  <si>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</si>
  <si>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</si>
  <si>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</si>
  <si>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</si>
  <si>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</si>
  <si>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</si>
  <si>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</si>
  <si>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</si>
  <si>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</si>
  <si>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</si>
  <si>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</si>
  <si>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</si>
  <si>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</si>
  <si>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</si>
  <si>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</si>
  <si>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</si>
  <si>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</si>
  <si>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</si>
  <si>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</si>
  <si>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</si>
  <si>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</si>
  <si>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</si>
  <si>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</si>
  <si>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</si>
  <si>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</si>
  <si>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</si>
  <si>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</si>
  <si>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</si>
  <si>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</si>
  <si>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</si>
  <si>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</si>
  <si>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</si>
  <si>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</si>
  <si>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</si>
  <si>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</si>
  <si>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</si>
  <si>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</si>
  <si>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</si>
  <si>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</si>
  <si>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</si>
  <si>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</si>
  <si>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</si>
  <si>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</si>
  <si>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</si>
  <si>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</si>
  <si>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</si>
  <si>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</si>
  <si>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</si>
  <si>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</si>
  <si>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</si>
  <si>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</si>
  <si>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</si>
  <si>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</si>
  <si>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</si>
  <si>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</si>
  <si>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</si>
  <si>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</si>
  <si>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</si>
  <si>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</si>
  <si>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</si>
  <si>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</si>
  <si>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</si>
  <si>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</si>
  <si>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</si>
  <si>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</si>
  <si>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</si>
  <si>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</si>
  <si>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</si>
  <si>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</si>
  <si>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</si>
  <si>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</si>
  <si>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</si>
  <si>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</si>
  <si>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</si>
  <si>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</si>
  <si>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</si>
  <si>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</si>
  <si>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</si>
  <si>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</si>
  <si>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</si>
  <si>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</si>
  <si>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</si>
  <si>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</si>
  <si>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</si>
  <si>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</si>
  <si>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</si>
  <si>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</si>
  <si>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</si>
  <si>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</si>
  <si>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</si>
  <si>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</si>
  <si>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</si>
  <si>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</si>
  <si>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</si>
  <si>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</si>
  <si>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</si>
  <si>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</si>
  <si>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</si>
  <si>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</si>
  <si>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</si>
  <si>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</si>
  <si>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</si>
  <si>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</si>
  <si>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</si>
  <si>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</si>
  <si>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</si>
  <si>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</si>
  <si>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</si>
  <si>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</si>
  <si>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</si>
  <si>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</si>
  <si>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</si>
  <si>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</si>
  <si>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</si>
  <si>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</si>
  <si>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</si>
  <si>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</si>
  <si>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</si>
  <si>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</si>
  <si>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</si>
  <si>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</si>
  <si>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</si>
  <si>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</si>
  <si>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</si>
  <si>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</si>
  <si>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</si>
  <si>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</si>
  <si>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</si>
  <si>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</si>
  <si>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</si>
  <si>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</si>
  <si>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</si>
  <si>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</si>
  <si>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</si>
  <si>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</si>
  <si>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</si>
  <si>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</si>
  <si>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</si>
  <si>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</si>
  <si>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</si>
  <si>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</si>
  <si>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</si>
  <si>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</si>
  <si>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</si>
  <si>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</si>
  <si>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</si>
  <si>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</si>
  <si>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</si>
  <si>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</si>
  <si>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</si>
  <si>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</si>
  <si>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</si>
  <si>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</si>
  <si>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</si>
  <si>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</si>
  <si>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</si>
  <si>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</si>
  <si>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</si>
  <si>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</si>
  <si>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</si>
  <si>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</si>
  <si>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</si>
  <si>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</si>
  <si>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</si>
  <si>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</si>
  <si>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</si>
  <si>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</si>
  <si>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</si>
  <si>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</si>
  <si>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</si>
  <si>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</si>
  <si>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</si>
  <si>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</si>
  <si>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</si>
  <si>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</si>
  <si>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</si>
  <si>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</si>
  <si>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</si>
  <si>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</si>
  <si>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</si>
  <si>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</si>
  <si>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</si>
  <si>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</si>
  <si>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</si>
  <si>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</si>
  <si>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</si>
  <si>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</si>
  <si>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</si>
  <si>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</si>
  <si>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</si>
  <si>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</si>
  <si>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</si>
  <si>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</si>
  <si>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</si>
  <si>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</si>
  <si>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</si>
  <si>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</si>
  <si>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</si>
  <si>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</si>
  <si>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</si>
  <si>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</si>
  <si>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</si>
  <si>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</si>
  <si>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</si>
  <si>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</si>
  <si>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</si>
  <si>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</si>
  <si>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</si>
  <si>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</si>
  <si>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</si>
  <si>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</si>
  <si>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</si>
  <si>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</si>
  <si>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</si>
  <si>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</si>
  <si>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</si>
  <si>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</si>
  <si>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</si>
  <si>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</si>
  <si>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</si>
  <si>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</si>
  <si>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</si>
  <si>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</si>
  <si>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</si>
  <si>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</si>
  <si>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</si>
  <si>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</si>
  <si>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</si>
  <si>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</si>
  <si>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</si>
  <si>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</si>
  <si>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</si>
  <si>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</si>
  <si>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</si>
  <si>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</si>
  <si>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</si>
  <si>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</si>
  <si>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</si>
  <si>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</si>
  <si>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</si>
  <si>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</si>
  <si>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</si>
  <si>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</si>
  <si>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</si>
  <si>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</si>
  <si>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</si>
  <si>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</si>
  <si>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</si>
  <si>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</si>
  <si>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</si>
  <si>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</si>
  <si>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</si>
  <si>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</si>
  <si>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</si>
  <si>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</si>
  <si>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</si>
  <si>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</si>
  <si>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</si>
  <si>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</si>
  <si>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</si>
  <si>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</si>
  <si>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</si>
  <si>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</si>
  <si>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</si>
  <si>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</si>
  <si>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</si>
  <si>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</si>
  <si>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</si>
  <si>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</si>
  <si>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</si>
  <si>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</si>
  <si>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</si>
  <si>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</si>
  <si>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</si>
  <si>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</si>
  <si>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</si>
  <si>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</si>
  <si>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</si>
  <si>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</si>
  <si>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</si>
  <si>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</si>
  <si>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</si>
  <si>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</si>
  <si>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</si>
  <si>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</si>
  <si>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</si>
  <si>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</si>
  <si>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</si>
  <si>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</si>
  <si>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</si>
  <si>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</si>
  <si>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</si>
  <si>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</si>
  <si>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</si>
  <si>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</si>
  <si>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</si>
  <si>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</si>
  <si>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</si>
  <si>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</si>
  <si>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</si>
  <si>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</si>
  <si>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</si>
  <si>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</si>
  <si>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</si>
  <si>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</si>
  <si>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</si>
  <si>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</si>
  <si>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</si>
  <si>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</si>
  <si>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</si>
  <si>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</si>
  <si>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</si>
  <si>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</si>
  <si>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</si>
  <si>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</si>
  <si>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</si>
  <si>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</si>
  <si>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</si>
  <si>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</si>
  <si>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</si>
  <si>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</si>
  <si>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</si>
  <si>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</si>
  <si>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</si>
  <si>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</si>
  <si>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</si>
  <si>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</si>
  <si>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</si>
  <si>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</si>
  <si>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</si>
  <si>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</si>
  <si>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</si>
  <si>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</si>
  <si>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</si>
  <si>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</si>
  <si>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</si>
  <si>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</si>
  <si>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</si>
  <si>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</si>
  <si>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</si>
  <si>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</si>
  <si>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</si>
  <si>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</si>
  <si>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</si>
  <si>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</si>
  <si>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</si>
  <si>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</si>
  <si>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</si>
  <si>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</si>
  <si>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</si>
  <si>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</si>
  <si>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</si>
  <si>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</si>
  <si>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</si>
  <si>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</si>
  <si>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</si>
  <si>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</si>
  <si>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</si>
  <si>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</si>
  <si>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</si>
  <si>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</si>
  <si>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</si>
  <si>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</si>
  <si>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</si>
  <si>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</si>
  <si>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</si>
  <si>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</si>
  <si>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</si>
  <si>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</si>
  <si>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</si>
  <si>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</si>
  <si>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</si>
  <si>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</si>
  <si>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</si>
  <si>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</si>
  <si>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</si>
  <si>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</si>
  <si>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</si>
  <si>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</si>
  <si>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</si>
  <si>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</si>
  <si>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</si>
  <si>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</si>
  <si>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</si>
  <si>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</si>
  <si>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</si>
  <si>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</si>
  <si>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</si>
  <si>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</si>
  <si>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</si>
  <si>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</si>
  <si>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</si>
  <si>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</si>
  <si>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</si>
  <si>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</si>
  <si>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</si>
  <si>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</si>
  <si>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</si>
  <si>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</si>
  <si>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</si>
  <si>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</si>
  <si>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</si>
  <si>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</si>
  <si>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</si>
  <si>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</si>
  <si>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</si>
  <si>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</si>
  <si>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</si>
  <si>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</si>
  <si>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</si>
  <si>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</si>
  <si>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</si>
  <si>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</si>
  <si>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</si>
  <si>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</si>
  <si>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</si>
  <si>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</si>
  <si>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</si>
  <si>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</si>
  <si>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</si>
  <si>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</si>
  <si>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</si>
  <si>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</si>
  <si>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</si>
  <si>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</si>
  <si>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</si>
  <si>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</si>
  <si>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</si>
  <si>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</si>
  <si>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</si>
  <si>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</si>
  <si>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</si>
  <si>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</si>
  <si>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</si>
  <si>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</si>
  <si>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</si>
  <si>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</si>
  <si>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</si>
  <si>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</si>
  <si>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</si>
  <si>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</si>
  <si>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</si>
  <si>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</si>
  <si>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</si>
  <si>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</si>
  <si>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</si>
  <si>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</si>
  <si>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</si>
  <si>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</si>
  <si>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</si>
  <si>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</si>
  <si>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</si>
  <si>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</si>
  <si>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</si>
  <si>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</si>
  <si>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</si>
  <si>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</si>
  <si>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</si>
  <si>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</si>
  <si>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</si>
  <si>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</si>
  <si>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</si>
  <si>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</si>
  <si>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</si>
  <si>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</si>
  <si>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</si>
  <si>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</si>
  <si>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</si>
  <si>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</si>
  <si>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</si>
  <si>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</si>
  <si>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</si>
  <si>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</si>
  <si>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</si>
  <si>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</si>
  <si>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</si>
  <si>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</si>
  <si>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</si>
  <si>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</si>
  <si>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</si>
  <si>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</si>
  <si>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</si>
  <si>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</si>
  <si>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</si>
  <si>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</si>
  <si>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</si>
  <si>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</si>
  <si>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</si>
  <si>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</si>
  <si>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</si>
  <si>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</si>
  <si>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</si>
  <si>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</si>
  <si>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</si>
  <si>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</si>
  <si>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</si>
  <si>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</si>
  <si>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</si>
  <si>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</si>
  <si>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</si>
  <si>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</si>
  <si>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</si>
  <si>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</si>
  <si>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</si>
  <si>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</si>
  <si>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</si>
  <si>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</si>
  <si>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</si>
  <si>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</si>
  <si>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</si>
  <si>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</si>
  <si>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</si>
  <si>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</si>
  <si>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</si>
  <si>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</si>
  <si>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</si>
  <si>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</si>
  <si>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</si>
  <si>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</si>
  <si>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</si>
  <si>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</si>
  <si>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</si>
  <si>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</si>
  <si>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</si>
  <si>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</si>
  <si>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</si>
  <si>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</si>
  <si>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</si>
  <si>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</si>
  <si>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</si>
  <si>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</si>
  <si>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</si>
  <si>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</si>
  <si>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</si>
  <si>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</si>
  <si>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</si>
  <si>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</si>
  <si>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</si>
  <si>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</si>
  <si>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</si>
  <si>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</si>
  <si>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</si>
  <si>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</si>
  <si>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</si>
  <si>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</si>
  <si>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</si>
  <si>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</si>
  <si>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</si>
  <si>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</si>
  <si>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</si>
  <si>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</si>
  <si>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</si>
  <si>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</si>
  <si>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</si>
  <si>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</si>
  <si>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</si>
  <si>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</si>
  <si>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</si>
  <si>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</si>
  <si>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</si>
  <si>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</si>
  <si>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</si>
  <si>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</si>
  <si>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</si>
  <si>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</si>
  <si>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</si>
  <si>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</si>
  <si>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</si>
  <si>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</si>
  <si>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</si>
  <si>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</si>
  <si>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</si>
  <si>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</si>
  <si>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</si>
  <si>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</si>
  <si>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</si>
  <si>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</si>
  <si>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</si>
  <si>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</si>
  <si>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</si>
  <si>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</si>
  <si>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</si>
  <si>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</si>
  <si>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</si>
  <si>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</si>
  <si>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</si>
  <si>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</si>
  <si>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</si>
  <si>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</si>
  <si>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</si>
  <si>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</si>
  <si>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</si>
  <si>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</si>
  <si>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</si>
  <si>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</si>
  <si>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</si>
  <si>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</si>
  <si>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</si>
  <si>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</si>
  <si>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</si>
  <si>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</si>
  <si>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</si>
  <si>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</si>
  <si>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</si>
  <si>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</si>
  <si>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</si>
  <si>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</si>
  <si>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</si>
  <si>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</si>
  <si>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</si>
  <si>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</si>
  <si>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</si>
  <si>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</si>
  <si>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</si>
  <si>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</si>
  <si>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</si>
  <si>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</si>
  <si>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</si>
  <si>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</si>
  <si>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</si>
  <si>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</si>
  <si>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</si>
  <si>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</si>
  <si>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</si>
  <si>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</si>
  <si>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</si>
  <si>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</si>
  <si>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</si>
  <si>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</si>
  <si>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</si>
  <si>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</si>
  <si>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</si>
  <si>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</si>
  <si>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</si>
  <si>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</si>
  <si>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</si>
  <si>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</si>
  <si>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</si>
  <si>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</si>
  <si>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</si>
  <si>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</si>
  <si>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</si>
  <si>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</si>
  <si>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</si>
  <si>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</si>
  <si>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</si>
  <si>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</si>
  <si>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</si>
  <si>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</si>
  <si>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</si>
  <si>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</si>
  <si>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</si>
  <si>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</si>
  <si>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</si>
  <si>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</si>
  <si>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</si>
  <si>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</si>
  <si>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</si>
  <si>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</si>
  <si>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</si>
  <si>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</si>
  <si>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</si>
  <si>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</si>
  <si>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</si>
  <si>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</si>
  <si>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</si>
  <si>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</si>
  <si>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</si>
  <si>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</si>
  <si>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</si>
  <si>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</si>
  <si>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</si>
  <si>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</si>
  <si>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</si>
  <si>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</si>
  <si>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</si>
  <si>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</si>
  <si>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</si>
  <si>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</si>
  <si>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</si>
  <si>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</si>
  <si>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</si>
  <si>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</si>
  <si>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</si>
  <si>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</si>
  <si>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</si>
  <si>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</si>
  <si>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</si>
  <si>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</si>
  <si>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</si>
  <si>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</si>
  <si>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</si>
  <si>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</si>
  <si>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</si>
  <si>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</si>
  <si>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</si>
  <si>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</si>
  <si>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</si>
  <si>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</si>
  <si>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</si>
  <si>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</si>
  <si>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</si>
  <si>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</si>
  <si>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</si>
  <si>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</si>
  <si>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</si>
  <si>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</si>
  <si>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</si>
  <si>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</si>
  <si>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</si>
  <si>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</si>
  <si>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</si>
  <si>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</si>
  <si>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</si>
  <si>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</si>
  <si>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</si>
  <si>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</si>
  <si>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</si>
  <si>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</si>
  <si>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</si>
  <si>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</si>
  <si>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</si>
  <si>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</si>
  <si>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</si>
  <si>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</si>
  <si>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</si>
  <si>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</si>
  <si>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</si>
  <si>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</si>
  <si>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</si>
  <si>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</si>
  <si>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</si>
  <si>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</si>
  <si>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</si>
  <si>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</si>
  <si>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</si>
  <si>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</si>
  <si>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</si>
  <si>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</si>
  <si>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</si>
  <si>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</si>
  <si>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</si>
  <si>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</si>
  <si>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</si>
  <si>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</si>
  <si>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</si>
  <si>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</si>
  <si>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</si>
  <si>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</si>
  <si>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</si>
  <si>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</si>
  <si>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</si>
  <si>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</si>
  <si>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</si>
  <si>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</si>
  <si>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</si>
  <si>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</si>
  <si>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</si>
  <si>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</si>
  <si>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</si>
  <si>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</si>
  <si>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</si>
  <si>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</si>
  <si>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</si>
  <si>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</si>
  <si>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</si>
  <si>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</si>
  <si>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</si>
  <si>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</si>
  <si>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</si>
  <si>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</si>
  <si>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</si>
  <si>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</si>
  <si>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</si>
  <si>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</si>
  <si>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</si>
  <si>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</si>
  <si>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</si>
  <si>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</si>
  <si>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</si>
  <si>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</si>
  <si>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</si>
  <si>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</si>
  <si>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</si>
  <si>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</si>
  <si>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</si>
  <si>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</si>
  <si>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</si>
  <si>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</si>
  <si>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</si>
  <si>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</si>
  <si>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</si>
  <si>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</si>
  <si>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</si>
  <si>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</si>
  <si>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</si>
  <si>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</si>
  <si>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</si>
  <si>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</si>
  <si>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</si>
  <si>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</si>
  <si>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</si>
  <si>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</si>
  <si>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</si>
  <si>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</si>
  <si>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</si>
  <si>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</si>
  <si>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</si>
  <si>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</si>
  <si>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</si>
  <si>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</si>
  <si>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</si>
  <si>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</si>
  <si>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</si>
  <si>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</si>
  <si>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</si>
  <si>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</si>
  <si>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</si>
  <si>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</si>
  <si>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</si>
  <si>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</si>
  <si>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</si>
  <si>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</si>
  <si>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</si>
  <si>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</si>
  <si>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</si>
  <si>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</si>
  <si>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</si>
  <si>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</si>
  <si>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</si>
  <si>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</si>
  <si>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</si>
  <si>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</si>
  <si>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</si>
  <si>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</si>
  <si>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</si>
  <si>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</si>
  <si>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</si>
  <si>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</si>
  <si>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</si>
  <si>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</si>
  <si>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</si>
  <si>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</si>
  <si>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</si>
  <si>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</si>
  <si>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</si>
  <si>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</si>
  <si>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</si>
  <si>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</si>
  <si>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</si>
  <si>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</si>
  <si>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</si>
  <si>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</si>
  <si>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</si>
  <si>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</si>
  <si>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</si>
  <si>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</si>
  <si>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</si>
  <si>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</si>
  <si>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</si>
  <si>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</si>
  <si>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</si>
  <si>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</si>
  <si>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</si>
  <si>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</si>
  <si>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</si>
  <si>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</si>
  <si>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</si>
  <si>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</si>
  <si>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</si>
  <si>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</si>
  <si>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</si>
  <si>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</si>
  <si>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</si>
  <si>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</si>
  <si>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</si>
  <si>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</si>
  <si>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</si>
  <si>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</si>
  <si>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</si>
  <si>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</si>
  <si>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</si>
  <si>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</si>
  <si>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</si>
  <si>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</si>
  <si>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</si>
  <si>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</si>
  <si>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</si>
  <si>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</si>
  <si>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</si>
  <si>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</si>
  <si>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</si>
  <si>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</si>
  <si>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</si>
  <si>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</si>
  <si>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</si>
  <si>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</si>
  <si>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</si>
  <si>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</si>
  <si>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</si>
  <si>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</si>
  <si>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</si>
  <si>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</si>
  <si>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</si>
  <si>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</si>
  <si>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</si>
  <si>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</si>
  <si>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</si>
  <si>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</si>
  <si>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</si>
  <si>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</si>
  <si>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</si>
  <si>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</si>
  <si>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</si>
  <si>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</si>
  <si>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</si>
  <si>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</si>
  <si>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</si>
  <si>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</si>
  <si>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</si>
  <si>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</si>
  <si>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</si>
  <si>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</si>
  <si>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</si>
  <si>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</si>
  <si>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</si>
  <si>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</si>
  <si>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</si>
  <si>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</si>
  <si>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</si>
  <si>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</si>
  <si>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</si>
  <si>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</si>
  <si>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</si>
  <si>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</si>
  <si>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</si>
  <si>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</si>
  <si>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</si>
  <si>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</si>
  <si>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</si>
  <si>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</si>
  <si>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</si>
  <si>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</si>
  <si>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</si>
  <si>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</si>
  <si>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</si>
  <si>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</si>
  <si>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</si>
  <si>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</si>
  <si>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</si>
  <si>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</si>
  <si>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</si>
  <si>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</si>
  <si>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</si>
  <si>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</si>
  <si>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</si>
  <si>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</si>
  <si>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</si>
  <si>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</si>
  <si>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</si>
  <si>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</si>
  <si>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</si>
  <si>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</si>
  <si>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</si>
  <si>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</si>
  <si>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</si>
  <si>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</si>
  <si>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</si>
  <si>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</si>
  <si>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</si>
  <si>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</si>
  <si>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</si>
  <si>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</si>
  <si>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</si>
  <si>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</si>
  <si>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</si>
  <si>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</si>
  <si>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</si>
  <si>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</si>
  <si>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</si>
  <si>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</si>
  <si>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</si>
  <si>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</si>
  <si>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</si>
  <si>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</si>
  <si>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</si>
  <si>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</si>
  <si>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</si>
  <si>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</si>
  <si>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</si>
  <si>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</si>
  <si>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</si>
  <si>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</si>
  <si>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</si>
  <si>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</si>
  <si>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</si>
  <si>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</si>
  <si>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</si>
  <si>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</si>
  <si>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</si>
  <si>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</si>
  <si>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</si>
  <si>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</si>
  <si>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</si>
  <si>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</si>
  <si>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</si>
  <si>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</si>
  <si>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</si>
  <si>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</si>
  <si>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</si>
  <si>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</si>
  <si>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</si>
  <si>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</si>
  <si>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</si>
  <si>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</si>
  <si>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</si>
  <si>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</si>
  <si>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</si>
  <si>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</si>
  <si>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</si>
  <si>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</si>
  <si>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</si>
  <si>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</si>
  <si>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</si>
  <si>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</si>
  <si>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</si>
  <si>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</si>
  <si>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</si>
  <si>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</si>
  <si>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</si>
  <si>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</si>
  <si>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</si>
  <si>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</si>
  <si>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</si>
  <si>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</si>
  <si>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</si>
  <si>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</si>
  <si>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</si>
  <si>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</si>
  <si>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</si>
  <si>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</si>
  <si>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</si>
  <si>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</si>
  <si>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</si>
  <si>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</si>
  <si>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</si>
  <si>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</si>
  <si>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</si>
  <si>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</si>
  <si>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</si>
  <si>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</si>
  <si>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</si>
  <si>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</si>
  <si>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</si>
  <si>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</si>
  <si>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</si>
  <si>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</si>
  <si>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</si>
  <si>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</si>
  <si>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</si>
  <si>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</si>
  <si>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</si>
  <si>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</si>
  <si>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</si>
  <si>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</si>
  <si>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</si>
  <si>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</si>
  <si>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</si>
  <si>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</si>
  <si>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</si>
  <si>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</si>
  <si>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</si>
  <si>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</si>
  <si>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</si>
  <si>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</si>
  <si>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</si>
  <si>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</si>
  <si>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</si>
  <si>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</si>
  <si>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</si>
  <si>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</si>
  <si>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</si>
  <si>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</si>
  <si>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</si>
  <si>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</si>
  <si>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</si>
  <si>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</si>
  <si>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</si>
  <si>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</si>
  <si>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</si>
  <si>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</si>
  <si>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</si>
  <si>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</si>
  <si>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</si>
  <si>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</si>
  <si>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</si>
  <si>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</si>
  <si>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</si>
  <si>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</si>
  <si>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</si>
  <si>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</si>
  <si>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</si>
  <si>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</si>
  <si>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</si>
  <si>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</si>
  <si>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</si>
  <si>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</si>
  <si>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</si>
  <si>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</si>
  <si>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</si>
  <si>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</si>
  <si>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</si>
  <si>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</si>
  <si>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</si>
  <si>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</si>
  <si>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</si>
  <si>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</si>
  <si>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</si>
  <si>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</si>
  <si>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</si>
  <si>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</si>
  <si>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</si>
  <si>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</si>
  <si>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</si>
  <si>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</si>
  <si>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</si>
  <si>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</si>
  <si>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</si>
  <si>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</si>
  <si>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</si>
  <si>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</si>
  <si>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</si>
  <si>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</si>
  <si>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</si>
  <si>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</si>
  <si>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</si>
  <si>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</si>
  <si>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</si>
  <si>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</si>
  <si>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</si>
  <si>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</si>
  <si>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</si>
  <si>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</si>
  <si>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</si>
  <si>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</si>
  <si>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</si>
  <si>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</si>
  <si>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</si>
  <si>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</si>
  <si>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</si>
  <si>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</si>
  <si>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</si>
  <si>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</si>
  <si>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</si>
  <si>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</si>
  <si>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</si>
  <si>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</si>
  <si>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</si>
  <si>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</si>
  <si>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</si>
  <si>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</si>
  <si>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</si>
  <si>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</si>
  <si>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</si>
  <si>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</si>
  <si>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</si>
  <si>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</si>
  <si>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</si>
  <si>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</si>
  <si>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</si>
  <si>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</si>
  <si>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</si>
  <si>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</si>
  <si>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</si>
  <si>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</si>
  <si>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</si>
  <si>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</si>
  <si>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</si>
  <si>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</si>
  <si>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</si>
  <si>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</si>
  <si>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</si>
  <si>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</si>
  <si>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</si>
  <si>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</si>
  <si>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</si>
  <si>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</si>
  <si>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</si>
  <si>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</si>
  <si>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</si>
  <si>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</si>
  <si>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</si>
  <si>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</si>
  <si>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</si>
  <si>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</si>
  <si>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</si>
  <si>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</si>
  <si>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</si>
  <si>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</si>
  <si>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</si>
  <si>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</si>
  <si>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</si>
  <si>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</si>
  <si>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</si>
  <si>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</si>
  <si>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</si>
  <si>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</si>
  <si>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</si>
  <si>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</si>
  <si>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</si>
  <si>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</si>
  <si>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</si>
  <si>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</si>
  <si>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</si>
  <si>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</si>
  <si>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</si>
  <si>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</si>
  <si>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</si>
  <si>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</si>
  <si>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</si>
  <si>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</si>
  <si>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</si>
  <si>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</si>
  <si>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</si>
  <si>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</si>
  <si>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</si>
  <si>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</si>
  <si>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</si>
  <si>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</si>
  <si>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</si>
  <si>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</si>
  <si>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</si>
  <si>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</si>
  <si>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</si>
  <si>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</si>
  <si>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</si>
  <si>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</si>
  <si>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</si>
  <si>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</si>
  <si>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</si>
  <si>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</si>
  <si>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</si>
  <si>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</si>
  <si>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</si>
  <si>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</si>
  <si>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</si>
  <si>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</si>
  <si>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</si>
  <si>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</si>
  <si>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</si>
  <si>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</si>
  <si>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</si>
  <si>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</si>
  <si>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</si>
  <si>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</si>
  <si>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</si>
  <si>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</si>
  <si>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</si>
  <si>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</si>
  <si>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</si>
  <si>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</si>
  <si>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</si>
  <si>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</si>
  <si>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</si>
  <si>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</si>
  <si>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</si>
  <si>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</si>
  <si>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</si>
  <si>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</si>
  <si>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</si>
  <si>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</si>
  <si>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</si>
  <si>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</si>
  <si>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</si>
  <si>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</si>
  <si>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</si>
  <si>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</si>
  <si>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</si>
  <si>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</si>
  <si>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</si>
  <si>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</si>
  <si>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</si>
  <si>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</si>
  <si>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</si>
  <si>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</si>
  <si>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</si>
  <si>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</si>
  <si>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</si>
  <si>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</si>
  <si>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</si>
  <si>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</si>
  <si>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</si>
  <si>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</si>
  <si>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</si>
  <si>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</si>
  <si>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</si>
  <si>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</si>
  <si>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</si>
  <si>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</si>
  <si>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</si>
  <si>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</si>
  <si>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</si>
  <si>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</si>
  <si>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</si>
  <si>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</si>
  <si>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</si>
  <si>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</si>
  <si>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</si>
  <si>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</si>
  <si>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</si>
  <si>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</si>
  <si>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</si>
  <si>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</si>
  <si>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</si>
  <si>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</si>
  <si>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</si>
  <si>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</si>
  <si>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</si>
  <si>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</si>
  <si>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</si>
  <si>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</si>
  <si>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</si>
  <si>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</si>
  <si>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</si>
  <si>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</si>
  <si>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</si>
  <si>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</si>
  <si>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</si>
  <si>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</si>
  <si>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</si>
  <si>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</si>
  <si>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</si>
  <si>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</si>
  <si>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</si>
  <si>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</si>
  <si>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</si>
  <si>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</si>
  <si>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</si>
  <si>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</si>
  <si>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</si>
  <si>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</si>
  <si>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</si>
  <si>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</si>
  <si>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</si>
  <si>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</si>
  <si>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</si>
  <si>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</si>
  <si>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</si>
  <si>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</si>
  <si>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</si>
  <si>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</si>
  <si>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</si>
  <si>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</si>
  <si>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</si>
  <si>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</si>
  <si>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</si>
  <si>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</si>
  <si>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</si>
  <si>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</si>
  <si>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</si>
  <si>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</si>
  <si>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</si>
  <si>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</si>
  <si>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</si>
  <si>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</si>
  <si>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</si>
  <si>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</si>
  <si>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</si>
  <si>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</si>
  <si>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</si>
  <si>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</si>
  <si>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</si>
  <si>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</si>
  <si>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</si>
  <si>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</si>
  <si>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</si>
  <si>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</si>
  <si>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</si>
  <si>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</si>
  <si>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</si>
  <si>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</si>
  <si>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</si>
  <si>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</si>
  <si>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</si>
  <si>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</si>
  <si>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</si>
  <si>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</si>
  <si>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</si>
  <si>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</si>
  <si>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</si>
  <si>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</si>
  <si>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</si>
  <si>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</si>
  <si>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</si>
  <si>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</si>
  <si>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</si>
  <si>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</si>
  <si>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</si>
  <si>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</si>
  <si>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</si>
  <si>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</si>
  <si>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</si>
  <si>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</si>
  <si>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</si>
  <si>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</si>
  <si>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</si>
  <si>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</si>
  <si>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</si>
  <si>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</si>
  <si>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</si>
  <si>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</si>
  <si>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</si>
  <si>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</si>
  <si>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</si>
  <si>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</si>
  <si>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</si>
  <si>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</si>
  <si>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</si>
  <si>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</si>
  <si>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</si>
  <si>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</si>
  <si>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</si>
  <si>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</si>
  <si>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</si>
  <si>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</si>
  <si>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</si>
  <si>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</si>
  <si>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</si>
  <si>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</si>
  <si>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</si>
  <si>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</si>
  <si>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</si>
  <si>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</si>
  <si>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</si>
  <si>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</si>
  <si>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</si>
  <si>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</si>
  <si>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</si>
  <si>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</si>
  <si>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</si>
  <si>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</si>
  <si>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</si>
  <si>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</si>
  <si>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</si>
  <si>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</si>
  <si>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</si>
  <si>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</si>
  <si>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</si>
  <si>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</si>
  <si>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</si>
  <si>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</si>
  <si>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</si>
  <si>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</si>
  <si>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</si>
  <si>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</si>
  <si>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</si>
  <si>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</si>
  <si>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</si>
  <si>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</si>
  <si>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</si>
  <si>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</si>
  <si>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</si>
  <si>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</si>
  <si>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</si>
  <si>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</si>
  <si>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</si>
  <si>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</si>
  <si>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</si>
  <si>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</si>
  <si>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</si>
  <si>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</si>
  <si>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</si>
  <si>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</si>
  <si>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</si>
  <si>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</si>
  <si>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</si>
  <si>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</si>
  <si>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</si>
  <si>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</si>
  <si>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</si>
  <si>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</si>
  <si>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</si>
  <si>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</si>
  <si>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</si>
  <si>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</si>
  <si>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</si>
  <si>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</si>
  <si>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</si>
  <si>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</si>
  <si>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</si>
  <si>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</si>
  <si>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</si>
  <si>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</si>
  <si>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</si>
  <si>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</si>
  <si>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</si>
  <si>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</si>
  <si>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</si>
  <si>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</si>
  <si>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</si>
  <si>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</si>
  <si>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</si>
  <si>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</si>
  <si>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</si>
  <si>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</si>
  <si>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</si>
  <si>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</si>
  <si>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</si>
  <si>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</si>
  <si>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</si>
  <si>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</si>
  <si>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</si>
  <si>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</si>
  <si>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</si>
  <si>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</si>
  <si>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</si>
  <si>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</si>
  <si>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</si>
  <si>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</si>
  <si>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</si>
  <si>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</si>
  <si>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</si>
  <si>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</si>
  <si>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</si>
  <si>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</si>
  <si>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</si>
  <si>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</si>
  <si>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</si>
  <si>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</si>
  <si>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</si>
  <si>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</si>
  <si>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</si>
  <si>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</si>
  <si>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</si>
  <si>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</si>
  <si>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</si>
  <si>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</si>
  <si>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</si>
  <si>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</si>
  <si>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</si>
  <si>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</si>
  <si>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</si>
  <si>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</si>
  <si>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</si>
  <si>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</si>
  <si>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</si>
  <si>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</si>
  <si>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</si>
  <si>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</si>
  <si>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</si>
  <si>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</si>
  <si>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</si>
  <si>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</si>
  <si>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</si>
  <si>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</si>
  <si>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</si>
  <si>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</si>
  <si>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</si>
  <si>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</si>
  <si>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</si>
  <si>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</si>
  <si>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</si>
  <si>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</si>
  <si>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</si>
  <si>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</si>
  <si>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</si>
  <si>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</si>
  <si>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</si>
  <si>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</si>
  <si>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</si>
  <si>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</si>
  <si>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</si>
  <si>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</si>
  <si>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</si>
  <si>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</si>
  <si>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</si>
  <si>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</si>
  <si>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</si>
  <si>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</si>
  <si>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</si>
  <si>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</si>
  <si>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</si>
  <si>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</si>
  <si>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</si>
  <si>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</si>
  <si>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</si>
  <si>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</si>
  <si>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</si>
  <si>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</si>
  <si>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</si>
  <si>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</si>
  <si>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</si>
  <si>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</si>
  <si>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</si>
  <si>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</si>
  <si>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</si>
  <si>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</si>
  <si>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</si>
  <si>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</si>
  <si>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</si>
  <si>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</si>
  <si>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</si>
  <si>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</si>
  <si>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</si>
  <si>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</si>
  <si>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</si>
  <si>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</si>
  <si>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</si>
  <si>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</si>
  <si>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</si>
  <si>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</si>
  <si>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</si>
  <si>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</si>
  <si>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</si>
  <si>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</si>
  <si>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</si>
  <si>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</si>
  <si>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</si>
  <si>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</si>
  <si>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</si>
  <si>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</si>
  <si>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</si>
  <si>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</si>
  <si>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</si>
  <si>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</si>
  <si>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</si>
  <si>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</si>
  <si>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</si>
  <si>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</si>
  <si>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</si>
  <si>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</si>
  <si>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</si>
  <si>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</si>
  <si>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</si>
  <si>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</si>
  <si>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</si>
  <si>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</si>
  <si>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</si>
  <si>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</si>
  <si>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</si>
  <si>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</si>
  <si>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</si>
  <si>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</si>
  <si>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</si>
  <si>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</si>
  <si>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</si>
  <si>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</si>
  <si>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</si>
  <si>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</si>
  <si>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</si>
  <si>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</si>
  <si>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</si>
  <si>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</si>
  <si>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</si>
  <si>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</si>
  <si>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</si>
  <si>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</si>
  <si>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</si>
  <si>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</si>
  <si>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</si>
  <si>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</si>
  <si>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</si>
  <si>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</si>
  <si>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</si>
  <si>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</si>
  <si>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</si>
  <si>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</si>
  <si>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</si>
  <si>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</si>
  <si>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</si>
  <si>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</si>
  <si>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</si>
  <si>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</si>
  <si>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</si>
  <si>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</si>
  <si>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</si>
  <si>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</si>
  <si>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</si>
  <si>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</si>
  <si>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</si>
  <si>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</si>
  <si>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</si>
  <si>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</si>
  <si>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</si>
  <si>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</si>
  <si>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</si>
  <si>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</si>
  <si>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</si>
  <si>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</si>
  <si>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</si>
  <si>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</si>
  <si>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</si>
  <si>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</si>
  <si>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</si>
  <si>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</si>
  <si>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</si>
  <si>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</si>
  <si>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</si>
  <si>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</si>
  <si>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</si>
  <si>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</si>
  <si>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</si>
  <si>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</si>
  <si>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</si>
  <si>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</si>
  <si>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</si>
  <si>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</si>
  <si>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</si>
  <si>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</si>
  <si>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</si>
  <si>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</si>
  <si>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</si>
  <si>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</si>
  <si>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</si>
  <si>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</si>
  <si>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</si>
  <si>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</si>
  <si>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</si>
  <si>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</si>
  <si>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</si>
  <si>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</si>
  <si>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</si>
  <si>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</si>
  <si>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</si>
  <si>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</si>
  <si>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</si>
  <si>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</si>
  <si>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</si>
  <si>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</si>
  <si>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</si>
  <si>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</si>
  <si>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</si>
  <si>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</si>
  <si>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</si>
  <si>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</si>
  <si>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</si>
  <si>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</si>
  <si>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</si>
  <si>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</si>
  <si>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</si>
  <si>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</si>
  <si>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</si>
  <si>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</si>
  <si>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</si>
  <si>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</si>
  <si>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</si>
  <si>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</si>
  <si>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</si>
  <si>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</si>
  <si>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</si>
  <si>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</si>
  <si>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</si>
  <si>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</si>
  <si>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</si>
  <si>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</si>
  <si>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</si>
  <si>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</si>
  <si>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</si>
  <si>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</si>
  <si>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</si>
  <si>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</si>
  <si>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</si>
  <si>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</si>
  <si>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</si>
  <si>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</si>
  <si>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</si>
  <si>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</si>
  <si>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</si>
  <si>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</si>
  <si>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</si>
  <si>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</si>
  <si>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</si>
  <si>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</si>
  <si>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</si>
  <si>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</si>
  <si>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</si>
  <si>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</si>
  <si>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</si>
  <si>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</si>
  <si>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</si>
  <si>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</si>
  <si>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</si>
  <si>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</si>
  <si>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</si>
  <si>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</si>
  <si>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</si>
  <si>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</si>
  <si>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</si>
  <si>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</si>
  <si>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</si>
  <si>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</si>
  <si>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</si>
  <si>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</si>
  <si>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</si>
  <si>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</si>
  <si>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</si>
  <si>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</si>
  <si>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</si>
  <si>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</si>
  <si>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</si>
  <si>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</si>
  <si>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</si>
  <si>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</si>
  <si>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</si>
  <si>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</si>
  <si>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</si>
  <si>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</si>
  <si>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</si>
  <si>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</si>
  <si>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</si>
  <si>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</si>
  <si>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</si>
  <si>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</si>
  <si>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</si>
  <si>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</si>
  <si>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</si>
  <si>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</si>
  <si>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</si>
  <si>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</si>
  <si>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</si>
  <si>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</si>
  <si>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</si>
  <si>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</si>
  <si>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</si>
  <si>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</si>
  <si>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</si>
  <si>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</si>
  <si>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</si>
  <si>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</si>
  <si>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</si>
  <si>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</si>
  <si>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</si>
  <si>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</si>
  <si>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</si>
  <si>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</si>
  <si>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</si>
  <si>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</si>
  <si>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</si>
  <si>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</si>
  <si>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</si>
  <si>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</si>
  <si>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</si>
  <si>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</si>
  <si>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</si>
  <si>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</si>
  <si>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</si>
  <si>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</si>
  <si>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</si>
  <si>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</si>
  <si>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</si>
  <si>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</si>
  <si>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</si>
  <si>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</si>
  <si>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</si>
  <si>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</si>
  <si>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</si>
  <si>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</si>
  <si>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</si>
  <si>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</si>
  <si>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</si>
  <si>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</si>
  <si>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</si>
  <si>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</si>
  <si>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</si>
  <si>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</si>
  <si>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</si>
  <si>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</si>
  <si>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</si>
  <si>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</si>
  <si>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</si>
  <si>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</si>
  <si>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</si>
  <si>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</si>
  <si>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</si>
  <si>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</si>
  <si>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</si>
  <si>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</si>
  <si>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</si>
  <si>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</si>
  <si>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</si>
  <si>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</si>
  <si>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</si>
  <si>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</si>
  <si>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</si>
  <si>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</si>
  <si>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</si>
  <si>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</si>
  <si>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</si>
  <si>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</si>
  <si>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</si>
  <si>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</si>
  <si>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</si>
  <si>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</si>
  <si>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</si>
  <si>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</si>
  <si>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</si>
  <si>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</si>
  <si>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</si>
  <si>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</si>
  <si>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</si>
  <si>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</si>
  <si>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</si>
  <si>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</si>
  <si>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</si>
  <si>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</si>
  <si>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</si>
  <si>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</si>
  <si>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</si>
  <si>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</si>
  <si>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</si>
  <si>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</si>
  <si>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</si>
  <si>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</si>
  <si>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</si>
  <si>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</si>
  <si>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</si>
  <si>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</si>
  <si>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</si>
  <si>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</si>
  <si>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</si>
  <si>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</si>
  <si>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</si>
  <si>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</si>
  <si>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</si>
  <si>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</si>
  <si>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</si>
  <si>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</si>
  <si>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</si>
  <si>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</si>
  <si>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</si>
  <si>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</si>
  <si>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</si>
  <si>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</si>
  <si>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</si>
  <si>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</si>
  <si>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</si>
  <si>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</si>
  <si>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</si>
  <si>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</si>
  <si>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</si>
  <si>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</si>
  <si>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</si>
  <si>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</si>
  <si>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</si>
  <si>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</si>
  <si>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</si>
  <si>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</si>
  <si>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</si>
  <si>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</si>
  <si>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</si>
  <si>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</si>
  <si>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</si>
  <si>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</si>
  <si>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</si>
  <si>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</si>
  <si>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</si>
  <si>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</si>
  <si>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</si>
  <si>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</si>
  <si>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</si>
  <si>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</si>
  <si>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</si>
  <si>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</si>
  <si>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</si>
  <si>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</si>
  <si>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</si>
  <si>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</si>
  <si>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</si>
  <si>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</si>
  <si>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</si>
  <si>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</si>
  <si>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</si>
  <si>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</si>
  <si>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</si>
  <si>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</si>
  <si>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</si>
  <si>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</si>
  <si>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</si>
  <si>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</si>
  <si>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</si>
  <si>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</si>
  <si>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</si>
  <si>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</si>
  <si>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</si>
  <si>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</si>
  <si>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</si>
  <si>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</si>
  <si>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</si>
  <si>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</si>
  <si>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</si>
  <si>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</si>
  <si>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</si>
  <si>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</si>
  <si>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</si>
  <si>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</si>
  <si>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</si>
  <si>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</si>
  <si>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</si>
  <si>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</si>
  <si>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</si>
  <si>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</si>
  <si>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</si>
  <si>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</si>
  <si>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</si>
  <si>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</si>
  <si>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</si>
  <si>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</si>
  <si>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</si>
  <si>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</si>
  <si>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</si>
  <si>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</si>
  <si>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</si>
  <si>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</si>
  <si>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</si>
  <si>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</si>
  <si>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</si>
  <si>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</si>
  <si>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</si>
  <si>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</si>
  <si>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</si>
  <si>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</si>
  <si>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</si>
  <si>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</si>
  <si>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</si>
  <si>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</si>
  <si>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</si>
  <si>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</si>
  <si>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</si>
  <si>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</si>
  <si>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</si>
  <si>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</si>
  <si>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</si>
  <si>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</si>
  <si>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</si>
  <si>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</si>
  <si>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</si>
  <si>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</si>
  <si>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</si>
  <si>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</si>
  <si>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</si>
  <si>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</si>
  <si>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</si>
  <si>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</si>
  <si>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</si>
  <si>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</si>
  <si>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</si>
  <si>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</si>
  <si>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</si>
  <si>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</si>
  <si>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</si>
  <si>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</si>
  <si>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</si>
  <si>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</si>
  <si>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</si>
  <si>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</si>
  <si>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</si>
  <si>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</si>
  <si>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</si>
  <si>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</si>
  <si>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</si>
  <si>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</si>
  <si>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</si>
  <si>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</si>
  <si>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</si>
  <si>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</si>
  <si>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</si>
  <si>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</si>
  <si>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</si>
  <si>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</si>
  <si>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</si>
  <si>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</si>
  <si>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</si>
  <si>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</si>
  <si>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</si>
  <si>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</si>
  <si>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</si>
  <si>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</si>
  <si>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</si>
  <si>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</si>
  <si>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</si>
  <si>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</si>
  <si>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</si>
  <si>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</si>
  <si>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</si>
  <si>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</si>
  <si>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</si>
  <si>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</si>
  <si>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</si>
  <si>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</si>
  <si>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</si>
  <si>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</si>
  <si>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</si>
  <si>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</si>
  <si>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</si>
  <si>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</si>
  <si>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</si>
  <si>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</si>
  <si>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</si>
  <si>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</si>
  <si>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</si>
  <si>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</si>
  <si>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</si>
  <si>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</si>
  <si>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</si>
  <si>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</si>
  <si>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</si>
  <si>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</si>
  <si>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</si>
  <si>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</si>
  <si>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</si>
  <si>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</si>
  <si>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</si>
  <si>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</si>
  <si>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</si>
  <si>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</si>
  <si>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</si>
  <si>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</si>
  <si>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</si>
  <si>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</si>
  <si>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</si>
  <si>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</si>
  <si>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</si>
  <si>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</si>
  <si>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</si>
  <si>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</si>
  <si>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</si>
  <si>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</si>
  <si>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</si>
  <si>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</si>
  <si>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</si>
  <si>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</si>
  <si>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</si>
  <si>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</si>
  <si>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</si>
  <si>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</si>
  <si>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</si>
  <si>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</si>
  <si>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</si>
  <si>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</si>
  <si>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</si>
  <si>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</si>
  <si>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</si>
  <si>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</si>
  <si>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</si>
  <si>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</si>
  <si>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</si>
  <si>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</si>
  <si>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</si>
  <si>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</si>
  <si>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</si>
  <si>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</si>
  <si>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</si>
  <si>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</si>
  <si>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</si>
  <si>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</si>
  <si>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</si>
  <si>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</si>
  <si>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</si>
  <si>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</si>
  <si>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</si>
  <si>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</si>
  <si>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</si>
  <si>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</si>
  <si>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</si>
  <si>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</si>
  <si>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</si>
  <si>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</si>
  <si>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</si>
  <si>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</si>
  <si>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</si>
  <si>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</si>
  <si>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</si>
  <si>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</si>
  <si>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</si>
  <si>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</si>
  <si>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</si>
  <si>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</si>
  <si>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</si>
  <si>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</si>
  <si>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</si>
  <si>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</si>
  <si>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</si>
  <si>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</si>
  <si>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</si>
  <si>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</si>
  <si>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</si>
  <si>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</si>
  <si>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</si>
  <si>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</si>
  <si>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</si>
  <si>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</si>
  <si>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</si>
  <si>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</si>
  <si>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</si>
  <si>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</si>
  <si>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</si>
  <si>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</si>
  <si>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</si>
  <si>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</si>
  <si>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</si>
  <si>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</si>
  <si>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</si>
  <si>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</si>
  <si>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</si>
  <si>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</si>
  <si>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</si>
  <si>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</si>
  <si>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</si>
  <si>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</si>
  <si>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</si>
  <si>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</si>
  <si>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</si>
  <si>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</si>
  <si>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</si>
  <si>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</si>
  <si>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</si>
  <si>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</si>
  <si>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</si>
  <si>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</si>
  <si>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</si>
  <si>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</si>
  <si>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</si>
  <si>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</si>
  <si>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</si>
  <si>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</si>
  <si>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</si>
  <si>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</si>
  <si>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</si>
  <si>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</si>
  <si>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</si>
  <si>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</si>
  <si>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</si>
  <si>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</si>
  <si>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</si>
  <si>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</si>
  <si>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</si>
  <si>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</si>
  <si>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</si>
  <si>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</si>
  <si>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</si>
  <si>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</si>
  <si>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</si>
  <si>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</si>
  <si>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</si>
  <si>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</si>
  <si>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</si>
  <si>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</si>
  <si>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</si>
  <si>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</si>
  <si>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</si>
  <si>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</si>
  <si>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</si>
  <si>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</si>
  <si>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</si>
  <si>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</si>
  <si>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</si>
  <si>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</si>
  <si>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</si>
  <si>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</si>
  <si>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</si>
  <si>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</si>
  <si>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</si>
  <si>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</si>
  <si>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</si>
  <si>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</si>
  <si>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</si>
  <si>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</si>
  <si>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</si>
  <si>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</si>
  <si>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</si>
  <si>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</si>
  <si>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</si>
  <si>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</si>
  <si>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</si>
  <si>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</si>
  <si>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</si>
  <si>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</si>
  <si>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</si>
  <si>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</si>
  <si>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</si>
  <si>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</si>
  <si>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</si>
  <si>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</si>
  <si>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</si>
  <si>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</si>
  <si>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</si>
  <si>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</si>
  <si>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</si>
  <si>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</si>
  <si>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</si>
  <si>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</si>
  <si>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</si>
  <si>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</si>
  <si>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</si>
  <si>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</si>
  <si>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</si>
  <si>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</si>
  <si>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</si>
  <si>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</si>
  <si>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</si>
  <si>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</si>
  <si>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</si>
  <si>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</si>
  <si>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</si>
  <si>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</si>
  <si>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</si>
  <si>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</si>
  <si>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</si>
  <si>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</si>
  <si>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</si>
  <si>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</si>
  <si>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</si>
  <si>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</si>
  <si>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</si>
  <si>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</si>
  <si>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</si>
  <si>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</si>
  <si>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</si>
  <si>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</si>
  <si>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</si>
  <si>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</si>
  <si>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</si>
  <si>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</si>
  <si>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</si>
  <si>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</si>
  <si>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</si>
  <si>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</si>
  <si>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</si>
  <si>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</si>
  <si>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</si>
  <si>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</si>
  <si>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</si>
  <si>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</si>
  <si>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</si>
  <si>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</si>
  <si>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</si>
  <si>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</si>
  <si>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</si>
  <si>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</si>
  <si>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</si>
  <si>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</si>
  <si>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</si>
  <si>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</si>
  <si>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</si>
  <si>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</si>
  <si>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</si>
  <si>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</si>
  <si>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</si>
  <si>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</si>
  <si>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</si>
  <si>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</si>
  <si>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</si>
  <si>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</si>
  <si>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</si>
  <si>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</si>
  <si>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</si>
  <si>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</si>
  <si>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</si>
  <si>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</si>
  <si>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</si>
  <si>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</si>
  <si>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</si>
  <si>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</si>
  <si>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</si>
  <si>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</si>
  <si>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</si>
  <si>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</si>
  <si>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</si>
  <si>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</si>
  <si>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</si>
  <si>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</si>
  <si>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</si>
  <si>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</si>
  <si>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</si>
  <si>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</si>
  <si>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</si>
  <si>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</si>
  <si>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</si>
  <si>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</si>
  <si>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</si>
  <si>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</si>
  <si>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</si>
  <si>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</si>
  <si>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</si>
  <si>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</si>
  <si>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</si>
  <si>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</si>
  <si>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</si>
  <si>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</si>
  <si>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</si>
  <si>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</si>
  <si>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</si>
  <si>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</si>
  <si>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</si>
  <si>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</si>
  <si>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</si>
  <si>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</si>
  <si>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</si>
  <si>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</si>
  <si>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</si>
  <si>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</si>
  <si>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</si>
  <si>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</si>
  <si>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</si>
  <si>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</si>
  <si>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</si>
  <si>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</si>
  <si>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</si>
  <si>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</si>
  <si>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</si>
  <si>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</si>
  <si>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</si>
  <si>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</si>
  <si>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</si>
  <si>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</si>
  <si>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</si>
  <si>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</si>
  <si>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</si>
  <si>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</si>
  <si>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</si>
  <si>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</si>
  <si>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</si>
  <si>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</si>
  <si>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</si>
  <si>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</si>
  <si>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</si>
  <si>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</si>
  <si>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</si>
  <si>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</si>
  <si>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</si>
  <si>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</si>
  <si>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</si>
  <si>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</si>
  <si>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</si>
  <si>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</si>
  <si>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</si>
  <si>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</si>
  <si>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</si>
  <si>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</si>
  <si>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</si>
  <si>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</si>
  <si>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</si>
  <si>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</si>
  <si>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</si>
  <si>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</si>
  <si>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</si>
  <si>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</si>
  <si>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</si>
  <si>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</si>
  <si>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</si>
  <si>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</si>
  <si>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</si>
  <si>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</si>
  <si>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</si>
  <si>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</si>
  <si>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</si>
  <si>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</si>
  <si>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</si>
  <si>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</si>
  <si>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</si>
  <si>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</si>
  <si>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</si>
  <si>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</si>
  <si>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</si>
  <si>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</si>
  <si>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</si>
  <si>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</si>
  <si>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</si>
  <si>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</si>
  <si>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</si>
  <si>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</si>
  <si>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</si>
  <si>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</si>
  <si>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</si>
  <si>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</si>
  <si>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</si>
  <si>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</si>
  <si>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</si>
  <si>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</si>
  <si>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</si>
  <si>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</si>
  <si>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</si>
  <si>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</si>
  <si>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</si>
  <si>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</si>
  <si>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</si>
  <si>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</si>
  <si>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</si>
  <si>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</si>
  <si>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</si>
  <si>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</si>
  <si>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</si>
  <si>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</si>
  <si>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</si>
  <si>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</si>
  <si>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</si>
  <si>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</si>
  <si>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</si>
  <si>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</si>
  <si>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</si>
  <si>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</si>
  <si>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</si>
  <si>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</si>
  <si>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</si>
  <si>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</si>
  <si>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</si>
  <si>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</si>
  <si>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</si>
  <si>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</si>
  <si>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</si>
  <si>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</si>
  <si>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</si>
  <si>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</si>
  <si>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</si>
  <si>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</si>
  <si>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</si>
  <si>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</si>
  <si>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</si>
  <si>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</si>
  <si>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</si>
  <si>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</si>
  <si>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</si>
  <si>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</si>
  <si>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</si>
  <si>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</si>
  <si>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</si>
  <si>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</si>
  <si>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</si>
  <si>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</si>
  <si>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</si>
  <si>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</si>
  <si>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</si>
  <si>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</si>
  <si>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</si>
  <si>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</si>
  <si>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</si>
  <si>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</si>
  <si>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</si>
  <si>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</si>
  <si>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</si>
  <si>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</si>
  <si>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</si>
  <si>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</si>
  <si>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</si>
  <si>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</si>
  <si>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</si>
  <si>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</si>
  <si>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</si>
  <si>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</si>
  <si>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</si>
  <si>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</si>
  <si>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</si>
  <si>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</si>
  <si>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</si>
  <si>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</si>
  <si>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</si>
  <si>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</si>
  <si>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</si>
  <si>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</si>
  <si>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</si>
  <si>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</si>
  <si>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</si>
  <si>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</si>
  <si>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</si>
  <si>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</si>
  <si>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</si>
  <si>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</si>
  <si>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</si>
  <si>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</si>
  <si>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</si>
  <si>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</si>
  <si>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</si>
  <si>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</si>
  <si>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</si>
  <si>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</si>
  <si>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</si>
  <si>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</si>
  <si>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</si>
  <si>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</si>
  <si>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</si>
  <si>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</si>
  <si>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</si>
  <si>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</si>
  <si>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</si>
  <si>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</si>
  <si>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</si>
  <si>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</si>
  <si>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</si>
  <si>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</si>
  <si>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</si>
  <si>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</si>
  <si>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</si>
  <si>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</si>
  <si>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</si>
  <si>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</si>
  <si>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</si>
  <si>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</si>
  <si>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</si>
  <si>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</si>
  <si>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</si>
  <si>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</si>
  <si>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</si>
  <si>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</si>
  <si>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</si>
  <si>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</si>
  <si>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</si>
  <si>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</si>
  <si>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</si>
  <si>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</si>
  <si>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</si>
  <si>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</si>
  <si>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</si>
  <si>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</si>
  <si>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</si>
  <si>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</si>
  <si>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</si>
  <si>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</si>
  <si>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</si>
  <si>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</si>
  <si>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</si>
  <si>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</si>
  <si>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</si>
  <si>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</si>
  <si>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</si>
  <si>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</si>
  <si>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</si>
  <si>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</si>
  <si>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</si>
  <si>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</si>
  <si>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</si>
  <si>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</si>
  <si>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</si>
  <si>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</si>
  <si>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</si>
  <si>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</si>
  <si>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</si>
  <si>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</si>
  <si>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</si>
  <si>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</si>
  <si>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</si>
  <si>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</si>
  <si>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</si>
  <si>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</si>
  <si>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</si>
  <si>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</si>
  <si>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</si>
  <si>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</si>
  <si>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</si>
  <si>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</si>
  <si>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</si>
  <si>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</si>
  <si>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</si>
  <si>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</si>
  <si>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</si>
  <si>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</si>
  <si>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</si>
  <si>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</si>
  <si>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</si>
  <si>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</si>
  <si>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</si>
  <si>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</si>
  <si>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</si>
  <si>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</si>
  <si>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</si>
  <si>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</si>
  <si>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</si>
  <si>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</si>
  <si>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</si>
  <si>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</si>
  <si>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</si>
  <si>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</si>
  <si>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</si>
  <si>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</si>
  <si>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</si>
  <si>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</si>
  <si>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</si>
  <si>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</si>
  <si>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</si>
  <si>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</si>
  <si>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</si>
  <si>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</si>
  <si>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</si>
  <si>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</si>
  <si>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</si>
  <si>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</si>
  <si>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</si>
  <si>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</si>
  <si>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</si>
  <si>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</si>
  <si>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</si>
  <si>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</si>
  <si>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</si>
  <si>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</si>
  <si>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</si>
  <si>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</si>
  <si>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</si>
  <si>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</si>
  <si>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</si>
  <si>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</si>
  <si>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</si>
  <si>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</si>
  <si>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</si>
  <si>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</si>
  <si>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</si>
  <si>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</si>
  <si>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</si>
  <si>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</si>
  <si>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</si>
  <si>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</si>
  <si>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</si>
  <si>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</si>
  <si>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</si>
  <si>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</si>
  <si>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</si>
  <si>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</si>
  <si>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</si>
  <si>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</si>
  <si>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</si>
  <si>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</si>
  <si>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</si>
  <si>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</si>
  <si>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</si>
  <si>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</si>
  <si>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</si>
  <si>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</si>
  <si>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</si>
  <si>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</si>
  <si>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</si>
  <si>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</si>
  <si>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</si>
  <si>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</si>
  <si>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</si>
  <si>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</si>
  <si>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</si>
  <si>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</si>
  <si>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</si>
  <si>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</si>
  <si>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</si>
  <si>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</si>
  <si>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</si>
  <si>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</si>
  <si>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</si>
  <si>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</si>
  <si>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</si>
  <si>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</si>
  <si>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</si>
  <si>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</si>
  <si>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</si>
  <si>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</si>
  <si>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</si>
  <si>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</si>
  <si>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</si>
  <si>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</si>
  <si>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</si>
  <si>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</si>
  <si>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</si>
  <si>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</si>
  <si>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</si>
  <si>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</si>
  <si>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</si>
  <si>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</si>
  <si>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</si>
  <si>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</si>
  <si>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</si>
  <si>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</si>
  <si>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</si>
  <si>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</si>
  <si>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</si>
  <si>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</si>
  <si>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</si>
  <si>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</si>
  <si>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</si>
  <si>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</si>
  <si>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</si>
  <si>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</si>
  <si>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</si>
  <si>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</si>
  <si>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</si>
  <si>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</si>
  <si>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</si>
  <si>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</si>
  <si>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</si>
  <si>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</si>
  <si>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</si>
  <si>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</si>
  <si>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</si>
  <si>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</si>
  <si>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</si>
  <si>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</si>
  <si>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</si>
  <si>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</si>
  <si>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</si>
  <si>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</si>
  <si>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</si>
  <si>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</si>
  <si>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</si>
  <si>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</si>
  <si>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</si>
  <si>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</si>
  <si>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</si>
  <si>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</si>
  <si>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</si>
  <si>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</si>
  <si>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</si>
  <si>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</si>
  <si>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</si>
  <si>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</si>
  <si>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</si>
  <si>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</si>
  <si>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</si>
  <si>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</si>
  <si>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</si>
  <si>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</si>
  <si>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</si>
  <si>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</si>
  <si>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</si>
  <si>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</si>
  <si>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</si>
  <si>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</si>
  <si>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</si>
  <si>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</si>
  <si>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</si>
  <si>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</si>
  <si>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</si>
  <si>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</si>
  <si>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</si>
  <si>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</si>
  <si>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</si>
  <si>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</si>
  <si>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</si>
  <si>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</si>
  <si>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</si>
  <si>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</si>
  <si>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</si>
  <si>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</si>
  <si>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</si>
  <si>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</si>
  <si>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</si>
  <si>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</si>
  <si>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</si>
  <si>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</si>
  <si>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</si>
  <si>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</si>
  <si>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</si>
  <si>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</si>
  <si>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</si>
  <si>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</si>
  <si>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</si>
  <si>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</si>
  <si>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</si>
  <si>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</si>
  <si>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</si>
  <si>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</si>
  <si>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</si>
  <si>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</si>
  <si>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</si>
  <si>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</si>
  <si>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</si>
  <si>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</si>
  <si>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</si>
  <si>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</si>
  <si>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</si>
  <si>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</si>
  <si>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</si>
  <si>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</si>
  <si>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</si>
  <si>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</si>
  <si>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</si>
  <si>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</si>
  <si>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</si>
  <si>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</si>
  <si>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</si>
  <si>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</si>
  <si>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</si>
  <si>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</si>
  <si>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</si>
  <si>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</si>
  <si>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</si>
  <si>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</si>
  <si>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</si>
  <si>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</si>
  <si>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</si>
  <si>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</si>
  <si>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</si>
  <si>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</si>
  <si>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</si>
  <si>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</si>
  <si>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</si>
  <si>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</si>
  <si>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</si>
  <si>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</si>
  <si>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</si>
  <si>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</si>
  <si>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</si>
  <si>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</si>
  <si>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</si>
  <si>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</si>
  <si>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</si>
  <si>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</si>
  <si>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</si>
  <si>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</si>
  <si>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</si>
  <si>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</si>
  <si>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</si>
  <si>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</si>
  <si>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</si>
  <si>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</si>
  <si>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</si>
  <si>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</si>
  <si>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</si>
  <si>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</si>
  <si>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</si>
  <si>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</si>
  <si>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</si>
  <si>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</si>
  <si>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</si>
  <si>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</si>
  <si>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</si>
  <si>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</si>
  <si>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</si>
  <si>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</si>
  <si>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</si>
  <si>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</si>
  <si>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</si>
  <si>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</si>
  <si>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</si>
  <si>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</si>
  <si>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</si>
  <si>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</si>
  <si>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</si>
  <si>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</si>
  <si>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</si>
  <si>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</si>
  <si>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</si>
  <si>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</si>
  <si>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</si>
  <si>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</si>
  <si>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</si>
  <si>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</si>
  <si>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</si>
  <si>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</si>
  <si>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</si>
  <si>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</si>
  <si>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</si>
  <si>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</si>
  <si>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</si>
  <si>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</si>
  <si>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</si>
  <si>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</si>
  <si>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</si>
  <si>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</si>
  <si>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</si>
  <si>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</si>
  <si>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</si>
  <si>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</si>
  <si>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</si>
  <si>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</si>
  <si>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</si>
  <si>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</si>
  <si>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</si>
  <si>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</si>
  <si>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</si>
  <si>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</si>
  <si>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</si>
  <si>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</si>
  <si>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</si>
  <si>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</si>
  <si>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</si>
  <si>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</si>
  <si>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</si>
  <si>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</si>
  <si>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</si>
  <si>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</si>
  <si>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</si>
  <si>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</si>
  <si>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</si>
  <si>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</si>
  <si>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</si>
  <si>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</si>
  <si>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</si>
  <si>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</si>
  <si>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</si>
  <si>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</si>
  <si>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</si>
  <si>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</si>
  <si>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</si>
  <si>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</si>
  <si>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</si>
  <si>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</si>
  <si>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</si>
  <si>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</si>
  <si>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</si>
  <si>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</si>
  <si>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</si>
  <si>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</si>
  <si>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</si>
  <si>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</si>
  <si>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</si>
  <si>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</si>
  <si>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</si>
  <si>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</si>
  <si>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</si>
  <si>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</si>
  <si>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</si>
  <si>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</si>
  <si>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</si>
  <si>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</si>
  <si>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</si>
  <si>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</si>
  <si>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</si>
  <si>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</si>
  <si>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</si>
  <si>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</si>
  <si>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</si>
  <si>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</si>
  <si>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</si>
  <si>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</si>
  <si>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</si>
  <si>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</si>
  <si>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</si>
  <si>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</si>
  <si>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</si>
  <si>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</si>
  <si>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</si>
  <si>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</si>
  <si>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</si>
  <si>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</si>
  <si>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</si>
  <si>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</si>
  <si>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</si>
  <si>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</si>
  <si>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</si>
  <si>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</si>
  <si>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</si>
  <si>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</si>
  <si>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</si>
  <si>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</si>
  <si>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</si>
  <si>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</si>
  <si>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</si>
  <si>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</si>
  <si>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</si>
  <si>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</si>
  <si>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</si>
  <si>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</si>
  <si>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</si>
  <si>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</si>
  <si>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</si>
  <si>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</si>
  <si>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</si>
  <si>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</si>
  <si>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</si>
  <si>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</si>
  <si>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</si>
  <si>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</si>
  <si>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</si>
  <si>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</si>
  <si>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</si>
  <si>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</si>
  <si>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</si>
  <si>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</si>
  <si>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</si>
  <si>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</si>
  <si>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</si>
  <si>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</si>
  <si>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</si>
  <si>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</si>
  <si>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</si>
  <si>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</si>
  <si>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</si>
  <si>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</si>
  <si>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</si>
  <si>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</si>
  <si>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</si>
  <si>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</si>
  <si>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</si>
  <si>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</si>
  <si>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</si>
  <si>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</si>
  <si>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</si>
  <si>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</si>
  <si>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</si>
  <si>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</si>
  <si>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</si>
  <si>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</si>
  <si>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</si>
  <si>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</si>
  <si>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</si>
  <si>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</si>
  <si>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</si>
  <si>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</si>
  <si>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</si>
  <si>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</si>
  <si>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</si>
  <si>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</si>
  <si>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</si>
  <si>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</si>
  <si>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</si>
  <si>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</si>
  <si>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</si>
  <si>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</si>
  <si>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</si>
  <si>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</si>
  <si>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</si>
  <si>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</si>
  <si>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</si>
  <si>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</si>
  <si>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</si>
  <si>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</si>
  <si>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</si>
  <si>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</si>
  <si>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</si>
  <si>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</si>
  <si>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</si>
  <si>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</si>
  <si>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</si>
  <si>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</si>
  <si>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</si>
  <si>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</si>
  <si>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</si>
  <si>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</si>
  <si>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</si>
  <si>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</si>
  <si>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</si>
  <si>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</si>
  <si>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</si>
  <si>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</si>
  <si>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</si>
  <si>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</si>
  <si>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</si>
  <si>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</si>
  <si>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</si>
  <si>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</si>
  <si>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</si>
  <si>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</si>
  <si>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</si>
  <si>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</si>
  <si>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</si>
  <si>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</si>
  <si>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</si>
  <si>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</si>
  <si>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</si>
  <si>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</si>
  <si>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</si>
  <si>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</si>
  <si>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</si>
  <si>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</si>
  <si>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</si>
  <si>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</si>
  <si>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</si>
  <si>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</si>
  <si>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</si>
  <si>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</si>
  <si>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</si>
  <si>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</si>
  <si>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</si>
  <si>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</si>
  <si>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</si>
  <si>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</si>
  <si>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</si>
  <si>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</si>
  <si>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</si>
  <si>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</si>
  <si>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</si>
  <si>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</si>
  <si>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</si>
  <si>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</si>
  <si>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</si>
  <si>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</si>
  <si>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</si>
  <si>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</si>
  <si>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</si>
  <si>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</si>
  <si>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</si>
  <si>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</si>
  <si>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</si>
  <si>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</si>
  <si>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</si>
  <si>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</si>
  <si>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</si>
  <si>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</si>
  <si>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</si>
  <si>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</si>
  <si>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</si>
  <si>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</si>
  <si>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</si>
  <si>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</si>
  <si>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</si>
  <si>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</si>
  <si>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</si>
  <si>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</si>
  <si>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</si>
  <si>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</si>
  <si>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</si>
  <si>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</si>
  <si>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</si>
  <si>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</si>
  <si>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</si>
  <si>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</si>
  <si>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</si>
  <si>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</si>
  <si>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</si>
  <si>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</si>
  <si>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</si>
  <si>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</si>
  <si>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</si>
  <si>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</si>
  <si>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</si>
  <si>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</si>
  <si>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</si>
  <si>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</si>
  <si>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</si>
  <si>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</si>
  <si>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</si>
  <si>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</si>
  <si>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</si>
  <si>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</si>
  <si>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</si>
  <si>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</si>
  <si>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</si>
  <si>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</si>
  <si>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</si>
  <si>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</si>
  <si>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</si>
  <si>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</si>
  <si>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</si>
  <si>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</si>
  <si>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</si>
  <si>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</si>
  <si>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</si>
  <si>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</si>
  <si>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</si>
  <si>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</si>
  <si>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</si>
  <si>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</si>
  <si>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</si>
  <si>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</si>
  <si>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</si>
  <si>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</si>
  <si>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</si>
  <si>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</si>
  <si>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</si>
  <si>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</si>
  <si>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</si>
  <si>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</si>
  <si>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</si>
  <si>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</si>
  <si>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</si>
  <si>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</si>
  <si>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</si>
  <si>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</si>
  <si>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</si>
  <si>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</si>
  <si>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</si>
  <si>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</si>
  <si>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</si>
  <si>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</si>
  <si>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</si>
  <si>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</si>
  <si>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</si>
  <si>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</si>
  <si>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</si>
  <si>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</si>
  <si>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</si>
  <si>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</si>
  <si>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</si>
  <si>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</si>
  <si>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</si>
  <si>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</si>
  <si>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</si>
  <si>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</si>
  <si>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</si>
  <si>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</si>
  <si>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</si>
  <si>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</si>
  <si>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</si>
  <si>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</si>
  <si>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</si>
  <si>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</si>
  <si>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</si>
  <si>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</si>
  <si>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</si>
  <si>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</si>
  <si>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</si>
  <si>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</si>
  <si>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</si>
  <si>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</si>
  <si>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</si>
  <si>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</si>
  <si>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</si>
  <si>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</si>
  <si>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</si>
  <si>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</si>
  <si>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</si>
  <si>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</si>
  <si>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</si>
  <si>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</si>
  <si>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</si>
  <si>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</si>
  <si>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</si>
  <si>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</si>
  <si>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</si>
  <si>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</si>
  <si>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</si>
  <si>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</si>
  <si>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</si>
  <si>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</si>
  <si>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</si>
  <si>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</si>
  <si>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</si>
  <si>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</si>
  <si>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</si>
  <si>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</si>
  <si>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</si>
  <si>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</si>
  <si>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</si>
  <si>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</si>
  <si>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</si>
  <si>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</si>
  <si>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</si>
  <si>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</si>
  <si>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</si>
  <si>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</si>
  <si>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</si>
  <si>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</si>
  <si>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</si>
  <si>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</si>
  <si>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</si>
  <si>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</si>
  <si>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</si>
  <si>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</si>
  <si>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</si>
  <si>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</si>
  <si>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</si>
  <si>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</si>
  <si>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</si>
  <si>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</si>
  <si>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</si>
  <si>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</si>
  <si>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</si>
  <si>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</si>
  <si>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</si>
  <si>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</si>
  <si>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</si>
  <si>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</si>
  <si>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</si>
  <si>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</si>
  <si>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</si>
  <si>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</si>
  <si>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</si>
  <si>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</si>
  <si>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</si>
  <si>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</si>
  <si>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</si>
  <si>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</si>
  <si>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</si>
  <si>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</si>
  <si>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</si>
  <si>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</si>
  <si>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</si>
  <si>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</si>
  <si>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</si>
  <si>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</si>
  <si>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</si>
  <si>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</si>
  <si>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</si>
  <si>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</si>
  <si>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</si>
  <si>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</si>
  <si>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</si>
  <si>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</si>
  <si>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</si>
  <si>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</si>
  <si>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</si>
  <si>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</si>
  <si>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</si>
  <si>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</si>
  <si>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</si>
  <si>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</si>
  <si>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</si>
  <si>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</si>
  <si>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</si>
  <si>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</si>
  <si>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</si>
  <si>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</si>
  <si>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</si>
  <si>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</si>
  <si>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</si>
  <si>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</si>
  <si>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</si>
  <si>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</si>
  <si>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</si>
  <si>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</si>
  <si>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</si>
  <si>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</si>
  <si>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</si>
  <si>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</si>
  <si>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</si>
  <si>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</si>
  <si>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</si>
  <si>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</si>
  <si>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</si>
  <si>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</si>
  <si>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</si>
  <si>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</si>
  <si>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</si>
  <si>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</si>
  <si>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</si>
  <si>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</si>
  <si>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</si>
  <si>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</si>
  <si>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</si>
  <si>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</si>
  <si>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</si>
  <si>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</si>
  <si>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</si>
  <si>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</si>
  <si>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</si>
  <si>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</si>
  <si>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</si>
  <si>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</si>
  <si>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</si>
  <si>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</si>
  <si>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</si>
  <si>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</si>
  <si>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</si>
  <si>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</si>
  <si>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</si>
  <si>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</si>
  <si>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</si>
  <si>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</si>
  <si>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</si>
  <si>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</si>
  <si>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</si>
  <si>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</si>
  <si>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</si>
  <si>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</si>
  <si>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</si>
  <si>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</si>
  <si>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</si>
  <si>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</si>
  <si>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</si>
  <si>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</si>
  <si>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</si>
  <si>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</si>
  <si>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</si>
  <si>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</si>
  <si>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</si>
  <si>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</si>
  <si>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</si>
  <si>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</si>
  <si>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</si>
  <si>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</si>
  <si>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</si>
  <si>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</si>
  <si>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</si>
  <si>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</si>
  <si>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</si>
  <si>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</si>
  <si>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</si>
  <si>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</si>
  <si>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</si>
  <si>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</si>
  <si>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</si>
  <si>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</si>
  <si>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</si>
  <si>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</si>
  <si>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</si>
  <si>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</si>
  <si>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</si>
  <si>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</si>
  <si>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</si>
  <si>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</si>
  <si>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</si>
  <si>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</si>
  <si>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</si>
  <si>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</si>
  <si>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</si>
  <si>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</si>
  <si>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</si>
  <si>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</si>
  <si>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</si>
  <si>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</si>
  <si>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</si>
  <si>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</si>
  <si>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</si>
  <si>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</si>
  <si>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</si>
  <si>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</si>
  <si>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</si>
  <si>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</si>
  <si>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</si>
  <si>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</si>
  <si>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</si>
  <si>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</si>
  <si>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</si>
  <si>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</si>
  <si>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</si>
  <si>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</si>
  <si>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</si>
  <si>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</si>
  <si>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</si>
  <si>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</si>
  <si>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</si>
  <si>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</si>
  <si>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</si>
  <si>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</si>
  <si>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</si>
  <si>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</si>
  <si>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</si>
  <si>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</si>
  <si>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</si>
  <si>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</si>
  <si>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</si>
  <si>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</si>
  <si>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</si>
  <si>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</si>
  <si>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</si>
  <si>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</si>
  <si>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</si>
  <si>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</si>
  <si>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</si>
  <si>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</si>
  <si>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</si>
  <si>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</si>
  <si>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</si>
  <si>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</si>
  <si>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</si>
  <si>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</si>
  <si>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</si>
  <si>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</si>
  <si>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</si>
  <si>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</si>
  <si>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</si>
  <si>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</si>
  <si>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</si>
  <si>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</si>
  <si>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</si>
  <si>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</si>
  <si>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</si>
  <si>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</si>
  <si>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</si>
  <si>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</si>
  <si>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</si>
  <si>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</si>
  <si>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</si>
  <si>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</si>
  <si>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</si>
  <si>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</si>
  <si>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</si>
  <si>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</si>
  <si>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</si>
  <si>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</si>
  <si>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</si>
  <si>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</si>
  <si>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</si>
  <si>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</si>
  <si>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</si>
  <si>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</si>
  <si>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</si>
  <si>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</si>
  <si>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</si>
  <si>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</si>
  <si>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</si>
  <si>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</si>
  <si>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</si>
  <si>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</si>
  <si>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</si>
  <si>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</si>
  <si>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</si>
  <si>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</si>
  <si>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</si>
  <si>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</si>
  <si>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</si>
  <si>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</si>
  <si>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</si>
  <si>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</si>
  <si>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</si>
  <si>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</si>
  <si>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</si>
  <si>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</si>
  <si>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</si>
  <si>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</si>
  <si>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</si>
  <si>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</si>
  <si>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</si>
  <si>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</si>
  <si>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</si>
  <si>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</si>
  <si>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</si>
  <si>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</si>
  <si>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</si>
  <si>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</si>
  <si>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</si>
  <si>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</si>
  <si>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</si>
  <si>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</si>
  <si>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</si>
  <si>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</si>
  <si>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</si>
  <si>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</si>
  <si>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</si>
  <si>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</si>
  <si>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</si>
  <si>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</si>
  <si>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</si>
  <si>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</si>
  <si>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</si>
  <si>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</si>
  <si>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</si>
  <si>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</si>
  <si>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</si>
  <si>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</si>
  <si>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</si>
  <si>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</si>
  <si>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</si>
  <si>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</si>
  <si>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</si>
  <si>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</si>
  <si>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</si>
  <si>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</si>
  <si>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</si>
  <si>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</si>
  <si>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</si>
  <si>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</si>
  <si>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</si>
  <si>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</si>
  <si>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</si>
  <si>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</si>
  <si>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</si>
  <si>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</si>
  <si>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</si>
  <si>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</si>
  <si>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</si>
  <si>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</si>
  <si>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</si>
  <si>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</si>
  <si>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</si>
  <si>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</si>
  <si>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</si>
  <si>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</si>
  <si>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</si>
  <si>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</si>
  <si>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</si>
  <si>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</si>
  <si>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</si>
  <si>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</si>
  <si>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</si>
  <si>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</si>
  <si>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</si>
  <si>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</si>
  <si>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</si>
  <si>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</si>
  <si>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</si>
  <si>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</si>
  <si>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</si>
  <si>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</si>
  <si>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</si>
  <si>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</si>
  <si>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</si>
  <si>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</si>
  <si>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</si>
  <si>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</si>
  <si>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</si>
  <si>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</si>
  <si>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</si>
  <si>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</si>
  <si>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</si>
  <si>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</si>
  <si>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</si>
  <si>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</si>
  <si>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</si>
  <si>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</si>
  <si>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</si>
  <si>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</si>
  <si>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</si>
  <si>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</si>
  <si>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</si>
  <si>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</si>
  <si>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</si>
  <si>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</si>
  <si>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</si>
  <si>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</si>
  <si>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</si>
  <si>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</si>
  <si>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</si>
  <si>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</si>
  <si>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</si>
  <si>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</si>
  <si>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</si>
  <si>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</si>
  <si>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</si>
  <si>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</si>
  <si>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</si>
  <si>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</si>
  <si>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</si>
  <si>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</si>
  <si>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</si>
  <si>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</si>
  <si>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</si>
  <si>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</si>
  <si>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</si>
  <si>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</si>
  <si>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</si>
  <si>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</si>
  <si>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</si>
  <si>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</si>
  <si>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</si>
  <si>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</si>
  <si>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</si>
  <si>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</si>
  <si>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</si>
  <si>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</si>
  <si>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</si>
  <si>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</si>
  <si>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</si>
  <si>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</si>
  <si>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</si>
  <si>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</si>
  <si>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</si>
  <si>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</si>
  <si>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</si>
  <si>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</si>
  <si>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</si>
  <si>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</si>
  <si>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</si>
  <si>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</si>
  <si>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</si>
  <si>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</si>
  <si>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</si>
  <si>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</si>
  <si>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</si>
  <si>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</si>
  <si>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</si>
  <si>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</si>
  <si>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</si>
  <si>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</si>
  <si>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</si>
  <si>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</si>
  <si>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</si>
  <si>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</si>
  <si>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</si>
  <si>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</si>
  <si>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</si>
  <si>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</si>
  <si>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</si>
  <si>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</si>
  <si>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</si>
  <si>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</si>
  <si>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</si>
  <si>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</si>
  <si>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</si>
  <si>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</si>
  <si>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</si>
  <si>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</si>
  <si>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</si>
  <si>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</si>
  <si>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</si>
  <si>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</si>
  <si>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</si>
  <si>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</si>
  <si>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</si>
  <si>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</si>
  <si>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</si>
  <si>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</si>
  <si>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</si>
  <si>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</si>
  <si>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</si>
  <si>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</si>
  <si>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</si>
  <si>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</si>
  <si>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</si>
  <si>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</si>
  <si>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</si>
  <si>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</si>
  <si>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</si>
  <si>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</si>
  <si>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</si>
  <si>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</si>
  <si>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</si>
  <si>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</si>
  <si>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</si>
  <si>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</si>
  <si>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</si>
  <si>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</si>
  <si>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</si>
  <si>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</si>
  <si>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</si>
  <si>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</si>
  <si>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</si>
  <si>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</si>
  <si>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</si>
  <si>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</si>
  <si>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</si>
  <si>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</si>
  <si>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</si>
  <si>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</si>
  <si>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</si>
  <si>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</si>
  <si>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</si>
  <si>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</si>
  <si>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</si>
  <si>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</si>
  <si>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</si>
  <si>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</si>
  <si>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</si>
  <si>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</si>
  <si>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</si>
  <si>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</si>
  <si>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</si>
  <si>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</si>
  <si>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</si>
  <si>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</si>
  <si>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</si>
  <si>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</si>
  <si>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</si>
  <si>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</si>
  <si>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</si>
  <si>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</si>
  <si>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</si>
  <si>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</si>
  <si>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</si>
  <si>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</si>
  <si>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</si>
  <si>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</si>
  <si>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</si>
  <si>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</si>
  <si>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</si>
  <si>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</si>
  <si>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</si>
  <si>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</si>
  <si>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</si>
  <si>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</si>
  <si>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</si>
  <si>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</si>
  <si>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</si>
  <si>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</si>
  <si>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</si>
  <si>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</si>
  <si>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</si>
  <si>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</si>
  <si>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</si>
  <si>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</si>
  <si>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</si>
  <si>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</si>
  <si>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</si>
  <si>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</si>
  <si>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</si>
  <si>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</si>
  <si>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</si>
  <si>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</si>
  <si>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</si>
  <si>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</si>
  <si>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</si>
  <si>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</si>
  <si>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</si>
  <si>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</si>
  <si>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</si>
  <si>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</si>
  <si>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</si>
  <si>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</si>
  <si>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</si>
  <si>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</si>
  <si>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</si>
  <si>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</si>
  <si>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</si>
  <si>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</si>
  <si>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</si>
  <si>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</si>
  <si>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</si>
  <si>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</si>
  <si>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</si>
  <si>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</si>
  <si>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</si>
  <si>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</si>
  <si>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</si>
  <si>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</si>
  <si>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</si>
  <si>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</si>
  <si>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</si>
  <si>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</si>
  <si>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</si>
  <si>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</si>
  <si>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</si>
  <si>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</si>
  <si>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</si>
  <si>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</si>
  <si>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</si>
  <si>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</si>
  <si>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</si>
  <si>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</si>
  <si>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</si>
  <si>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</si>
  <si>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</si>
  <si>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</si>
  <si>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</si>
  <si>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</si>
  <si>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</si>
  <si>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</si>
  <si>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</si>
  <si>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</si>
  <si>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</si>
  <si>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</si>
  <si>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</si>
  <si>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</si>
  <si>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</si>
  <si>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</si>
  <si>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</si>
  <si>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</si>
  <si>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</si>
  <si>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</si>
  <si>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</si>
  <si>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</si>
  <si>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</si>
  <si>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</si>
  <si>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</si>
  <si>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</si>
  <si>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</si>
  <si>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</si>
  <si>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</si>
  <si>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</si>
  <si>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</si>
  <si>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</si>
  <si>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</si>
  <si>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</si>
  <si>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</si>
  <si>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</si>
  <si>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</si>
  <si>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</si>
  <si>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</si>
  <si>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</si>
  <si>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</si>
  <si>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</si>
  <si>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</si>
  <si>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</si>
  <si>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</si>
  <si>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</si>
  <si>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</si>
  <si>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</si>
  <si>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</si>
  <si>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</si>
  <si>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</si>
  <si>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</si>
  <si>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</si>
  <si>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</si>
  <si>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</si>
  <si>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</si>
  <si>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</si>
  <si>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</si>
  <si>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</si>
  <si>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</si>
  <si>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</si>
  <si>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</si>
  <si>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</si>
  <si>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</si>
  <si>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</si>
  <si>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</si>
  <si>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</si>
  <si>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</si>
  <si>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</si>
  <si>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</si>
  <si>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</si>
  <si>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</si>
  <si>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</si>
  <si>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</si>
  <si>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</si>
  <si>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</si>
  <si>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</si>
  <si>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</si>
  <si>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</si>
  <si>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</si>
  <si>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</si>
  <si>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</si>
  <si>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</si>
  <si>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</si>
  <si>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</si>
  <si>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</si>
  <si>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</si>
  <si>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</si>
  <si>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</si>
  <si>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</si>
  <si>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</si>
  <si>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</si>
  <si>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</si>
  <si>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</si>
  <si>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</si>
  <si>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</si>
  <si>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</si>
  <si>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</si>
  <si>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</si>
  <si>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</si>
  <si>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</si>
  <si>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</si>
  <si>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</si>
  <si>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</si>
  <si>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</si>
  <si>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</si>
  <si>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</si>
  <si>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</si>
  <si>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</si>
  <si>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</si>
  <si>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</si>
  <si>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</si>
  <si>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</si>
  <si>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</si>
  <si>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</si>
  <si>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</si>
  <si>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</si>
  <si>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</si>
  <si>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</si>
  <si>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</si>
  <si>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</si>
  <si>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</si>
  <si>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</si>
  <si>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</si>
  <si>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</si>
  <si>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</si>
  <si>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</si>
  <si>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</si>
  <si>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</si>
  <si>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</si>
  <si>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</si>
  <si>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</si>
  <si>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</si>
  <si>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</si>
  <si>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</si>
  <si>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</si>
  <si>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</si>
  <si>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</si>
  <si>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</si>
  <si>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</si>
  <si>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</si>
  <si>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</si>
  <si>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</si>
  <si>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</si>
  <si>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</si>
  <si>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</si>
  <si>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</si>
  <si>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</si>
  <si>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</si>
  <si>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</si>
  <si>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</si>
  <si>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</si>
  <si>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</si>
  <si>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</si>
  <si>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</si>
  <si>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</si>
  <si>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</si>
  <si>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</si>
  <si>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</si>
  <si>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</si>
  <si>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</si>
  <si>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</si>
  <si>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</si>
  <si>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</si>
  <si>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</si>
  <si>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</si>
  <si>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</si>
  <si>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</si>
  <si>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</si>
  <si>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</si>
  <si>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</si>
  <si>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</si>
  <si>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</si>
  <si>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</si>
  <si>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</si>
  <si>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</si>
  <si>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</si>
  <si>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</si>
  <si>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</si>
  <si>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</si>
  <si>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</si>
  <si>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</si>
  <si>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</si>
  <si>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</si>
  <si>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</si>
  <si>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</si>
  <si>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</si>
  <si>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</si>
  <si>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</si>
  <si>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</si>
  <si>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</si>
  <si>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</si>
  <si>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</si>
  <si>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</si>
  <si>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</si>
  <si>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</si>
  <si>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</si>
  <si>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</si>
  <si>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</si>
  <si>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</si>
  <si>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</si>
  <si>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</si>
  <si>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</si>
  <si>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</si>
  <si>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</si>
  <si>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</si>
  <si>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</si>
  <si>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</si>
  <si>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</si>
  <si>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</si>
  <si>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</si>
  <si>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</si>
  <si>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</si>
  <si>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</si>
  <si>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</si>
  <si>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</si>
  <si>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</si>
  <si>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</si>
  <si>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</si>
  <si>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</si>
  <si>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</si>
  <si>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</si>
  <si>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</si>
  <si>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</si>
  <si>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</si>
  <si>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</si>
  <si>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</si>
  <si>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</si>
  <si>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</si>
  <si>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</si>
  <si>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</si>
  <si>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</si>
  <si>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</si>
  <si>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</si>
  <si>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</si>
  <si>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</si>
  <si>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</si>
  <si>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</si>
  <si>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</si>
  <si>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</si>
  <si>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</si>
  <si>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</si>
  <si>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</si>
  <si>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</si>
  <si>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</si>
  <si>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</si>
  <si>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</si>
  <si>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</si>
  <si>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</si>
  <si>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</si>
  <si>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</si>
  <si>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</si>
  <si>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</si>
  <si>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</si>
  <si>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</si>
  <si>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</si>
  <si>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</si>
  <si>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</si>
  <si>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</si>
  <si>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</si>
  <si>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</si>
  <si>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</si>
  <si>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</si>
  <si>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</si>
  <si>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</si>
  <si>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</si>
  <si>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</si>
  <si>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</si>
  <si>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</si>
  <si>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</si>
  <si>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</si>
  <si>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</si>
  <si>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</si>
  <si>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</si>
  <si>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</si>
  <si>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</si>
  <si>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</si>
  <si>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</si>
  <si>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</si>
  <si>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</si>
  <si>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</si>
  <si>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</si>
  <si>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</si>
  <si>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</si>
  <si>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</si>
  <si>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</si>
  <si>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</si>
  <si>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</si>
  <si>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</si>
  <si>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</si>
  <si>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</si>
  <si>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</si>
  <si>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</si>
  <si>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</si>
  <si>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</si>
  <si>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</si>
  <si>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</si>
  <si>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</si>
  <si>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</si>
  <si>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</si>
  <si>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</si>
  <si>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</si>
  <si>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</si>
  <si>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</si>
  <si>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</si>
  <si>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</si>
  <si>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</si>
  <si>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</si>
  <si>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</si>
  <si>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</si>
  <si>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</si>
  <si>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</si>
  <si>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</si>
  <si>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</si>
  <si>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</si>
  <si>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</si>
  <si>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</si>
  <si>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</si>
  <si>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</si>
  <si>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</si>
  <si>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</si>
  <si>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</si>
  <si>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</si>
  <si>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</si>
  <si>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</si>
  <si>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</si>
  <si>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</si>
  <si>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</si>
  <si>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</si>
  <si>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</si>
  <si>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</si>
  <si>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</si>
  <si>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</si>
  <si>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</si>
  <si>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</si>
  <si>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</si>
  <si>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</si>
  <si>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</si>
  <si>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</si>
  <si>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</si>
  <si>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</si>
  <si>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</si>
  <si>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</si>
  <si>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</si>
  <si>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</si>
  <si>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</si>
  <si>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</si>
  <si>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</si>
  <si>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</si>
  <si>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</si>
  <si>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</si>
  <si>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</si>
  <si>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</si>
  <si>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</si>
  <si>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</si>
  <si>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</si>
  <si>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</si>
  <si>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</si>
  <si>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</si>
  <si>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</si>
  <si>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</si>
  <si>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</si>
  <si>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</si>
  <si>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</si>
  <si>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</si>
  <si>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</si>
  <si>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</si>
  <si>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</si>
  <si>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</si>
  <si>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</si>
  <si>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</si>
  <si>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</si>
  <si>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</si>
  <si>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</si>
  <si>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</si>
  <si>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</si>
  <si>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</si>
  <si>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</si>
  <si>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</si>
  <si>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</si>
  <si>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</si>
  <si>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</si>
  <si>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</si>
  <si>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</si>
  <si>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</si>
  <si>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</si>
  <si>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</si>
  <si>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</si>
  <si>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</si>
  <si>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</si>
  <si>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</si>
  <si>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</si>
  <si>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</si>
  <si>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</si>
  <si>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</si>
  <si>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</si>
  <si>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</si>
  <si>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</si>
  <si>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</si>
  <si>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</si>
  <si>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</si>
  <si>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</si>
  <si>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</si>
  <si>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</si>
  <si>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</si>
  <si>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</si>
  <si>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</si>
  <si>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</si>
  <si>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</si>
  <si>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</si>
  <si>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</si>
  <si>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</si>
  <si>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</si>
  <si>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</si>
  <si>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</si>
  <si>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</si>
  <si>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</si>
  <si>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</si>
  <si>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</si>
  <si>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</si>
  <si>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</si>
  <si>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</si>
  <si>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</si>
  <si>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</si>
  <si>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</si>
  <si>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</si>
  <si>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</si>
  <si>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</si>
  <si>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</si>
  <si>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</si>
  <si>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</si>
  <si>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</si>
  <si>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</si>
  <si>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</si>
  <si>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</si>
  <si>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</si>
  <si>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</si>
  <si>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</si>
  <si>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</si>
  <si>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</si>
  <si>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</si>
  <si>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</si>
  <si>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</si>
  <si>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</si>
  <si>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</si>
  <si>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</si>
  <si>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</si>
  <si>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</si>
  <si>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</si>
  <si>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</si>
  <si>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</si>
  <si>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</si>
  <si>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</si>
  <si>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</si>
  <si>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</si>
  <si>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</si>
  <si>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</si>
  <si>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</si>
  <si>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</si>
  <si>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</si>
  <si>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</si>
  <si>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</si>
  <si>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</si>
  <si>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</si>
  <si>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</si>
  <si>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</si>
  <si>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</si>
  <si>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</si>
  <si>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</si>
  <si>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</si>
  <si>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</si>
  <si>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</si>
  <si>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</si>
  <si>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</si>
  <si>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</si>
  <si>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</si>
  <si>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</si>
  <si>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</si>
  <si>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</si>
  <si>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</si>
  <si>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</si>
  <si>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</si>
  <si>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</si>
  <si>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</si>
  <si>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</si>
  <si>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</si>
  <si>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</si>
  <si>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</si>
  <si>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</si>
  <si>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</si>
  <si>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</si>
  <si>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</si>
  <si>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</si>
  <si>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</si>
  <si>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</si>
  <si>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</si>
  <si>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</si>
  <si>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</si>
  <si>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</si>
  <si>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</si>
  <si>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</si>
  <si>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</si>
  <si>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</si>
  <si>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</si>
  <si>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</si>
  <si>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</si>
  <si>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</si>
  <si>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</si>
  <si>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</si>
  <si>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</si>
  <si>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</si>
  <si>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</si>
  <si>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</si>
  <si>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</si>
  <si>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</si>
  <si>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</si>
  <si>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</si>
  <si>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</si>
  <si>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</si>
  <si>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</si>
  <si>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</si>
  <si>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</si>
  <si>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</si>
  <si>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</si>
  <si>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</si>
  <si>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</si>
  <si>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</si>
  <si>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</si>
  <si>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</si>
  <si>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</si>
  <si>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</si>
  <si>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</si>
  <si>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</si>
  <si>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</si>
  <si>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</si>
  <si>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</si>
  <si>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</si>
  <si>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</si>
  <si>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</si>
  <si>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</si>
  <si>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</si>
  <si>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</si>
  <si>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</si>
  <si>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</si>
  <si>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</si>
  <si>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</si>
  <si>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</si>
  <si>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</si>
  <si>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</si>
  <si>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</si>
  <si>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</si>
  <si>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</si>
  <si>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</si>
  <si>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</si>
  <si>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</si>
  <si>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</si>
  <si>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</si>
  <si>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</si>
  <si>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</si>
  <si>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</si>
  <si>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</si>
  <si>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</si>
  <si>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</si>
  <si>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</si>
  <si>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</si>
  <si>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</si>
  <si>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</si>
  <si>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</si>
  <si>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</si>
  <si>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</si>
  <si>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</si>
  <si>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</si>
  <si>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</si>
  <si>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</si>
  <si>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</si>
  <si>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</si>
  <si>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</si>
  <si>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</si>
  <si>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</si>
  <si>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</si>
  <si>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</si>
  <si>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</si>
  <si>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</si>
  <si>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</si>
  <si>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</si>
  <si>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</si>
  <si>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</si>
  <si>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</si>
  <si>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</si>
  <si>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</si>
  <si>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</si>
  <si>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</si>
  <si>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</si>
  <si>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</si>
  <si>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</si>
  <si>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</si>
  <si>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</si>
  <si>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</si>
  <si>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</si>
  <si>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</si>
  <si>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</si>
  <si>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</si>
  <si>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</si>
  <si>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</si>
  <si>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</si>
  <si>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</si>
  <si>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</si>
  <si>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</si>
  <si>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</si>
  <si>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</si>
  <si>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</si>
  <si>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</si>
  <si>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</si>
  <si>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</si>
  <si>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</si>
  <si>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</si>
  <si>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</si>
  <si>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</si>
  <si>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</si>
  <si>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</si>
  <si>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</si>
  <si>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</si>
  <si>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</si>
  <si>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</si>
  <si>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</si>
  <si>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</si>
  <si>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</si>
  <si>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</si>
  <si>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</si>
  <si>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</si>
  <si>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</si>
  <si>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</si>
  <si>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</si>
  <si>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</si>
  <si>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</si>
  <si>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</si>
  <si>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</si>
  <si>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</si>
  <si>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</si>
  <si>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</si>
  <si>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</si>
  <si>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</si>
  <si>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</si>
  <si>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</si>
  <si>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</si>
  <si>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</si>
  <si>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</si>
  <si>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</si>
  <si>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</si>
  <si>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</si>
  <si>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</si>
  <si>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</si>
  <si>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</si>
  <si>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</si>
  <si>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</si>
  <si>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</si>
  <si>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</si>
  <si>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</si>
  <si>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</si>
  <si>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</si>
  <si>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</si>
  <si>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</si>
  <si>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</si>
  <si>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</si>
  <si>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</si>
  <si>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</si>
  <si>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</si>
  <si>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</si>
  <si>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</si>
  <si>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</si>
  <si>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</si>
  <si>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</si>
  <si>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</si>
  <si>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</si>
  <si>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</si>
  <si>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</si>
  <si>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</si>
  <si>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</si>
  <si>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</si>
  <si>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</si>
  <si>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</si>
  <si>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</si>
  <si>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</si>
  <si>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</si>
  <si>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</si>
  <si>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</si>
  <si>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</si>
  <si>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</si>
  <si>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</si>
  <si>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</si>
  <si>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</si>
  <si>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</si>
  <si>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</si>
  <si>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</si>
  <si>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</si>
  <si>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</si>
  <si>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</si>
  <si>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</si>
  <si>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</si>
  <si>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</si>
  <si>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</si>
  <si>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</si>
  <si>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</si>
  <si>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</si>
  <si>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</si>
  <si>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</si>
  <si>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</si>
  <si>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</si>
  <si>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</si>
  <si>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</si>
  <si>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</si>
  <si>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</si>
  <si>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</si>
  <si>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</si>
  <si>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</si>
  <si>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</si>
  <si>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</si>
  <si>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</si>
  <si>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</si>
  <si>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</si>
  <si>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</si>
  <si>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</si>
  <si>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</si>
  <si>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</si>
  <si>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</si>
  <si>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</si>
  <si>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</si>
  <si>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</si>
  <si>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</si>
  <si>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</si>
  <si>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</si>
  <si>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</si>
  <si>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</si>
  <si>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</si>
  <si>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</si>
  <si>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</si>
  <si>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</si>
  <si>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</si>
  <si>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</si>
  <si>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</si>
  <si>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</si>
  <si>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</si>
  <si>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</si>
  <si>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</si>
  <si>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</si>
  <si>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</si>
  <si>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</si>
  <si>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</si>
  <si>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</si>
  <si>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</si>
  <si>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</si>
  <si>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</si>
  <si>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</si>
  <si>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</si>
  <si>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</si>
  <si>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</si>
  <si>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</si>
  <si>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</si>
  <si>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</si>
  <si>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</si>
  <si>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</si>
  <si>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</si>
  <si>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</si>
  <si>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</si>
  <si>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</si>
  <si>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</si>
  <si>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</si>
  <si>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</si>
  <si>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</si>
  <si>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</si>
  <si>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</si>
  <si>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</si>
  <si>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</si>
  <si>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</si>
  <si>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</si>
  <si>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</si>
  <si>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</si>
  <si>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</si>
  <si>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</si>
  <si>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</si>
  <si>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</si>
  <si>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</si>
  <si>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</si>
  <si>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</si>
  <si>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</si>
  <si>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</si>
  <si>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</si>
  <si>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</si>
  <si>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</si>
  <si>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</si>
  <si>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</si>
  <si>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</si>
  <si>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</si>
  <si>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</si>
  <si>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</si>
  <si>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</si>
  <si>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</si>
  <si>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</si>
  <si>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</si>
  <si>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</si>
  <si>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</si>
  <si>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</si>
  <si>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</si>
  <si>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</si>
  <si>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</si>
  <si>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</si>
  <si>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</si>
  <si>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</si>
  <si>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</si>
  <si>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</si>
  <si>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</si>
  <si>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</si>
  <si>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</si>
  <si>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</si>
  <si>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</si>
  <si>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</si>
  <si>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</si>
  <si>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</si>
  <si>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</si>
  <si>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</si>
  <si>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</si>
  <si>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</si>
  <si>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</si>
  <si>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</si>
  <si>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</si>
  <si>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</si>
  <si>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</si>
  <si>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</si>
  <si>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</si>
  <si>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</si>
  <si>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</si>
  <si>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</si>
  <si>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</si>
  <si>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</si>
  <si>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</si>
  <si>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</si>
  <si>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</si>
  <si>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</si>
  <si>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</si>
  <si>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</si>
  <si>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</si>
  <si>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</si>
  <si>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</si>
  <si>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</si>
  <si>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</si>
  <si>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</si>
  <si>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</si>
  <si>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</si>
  <si>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</si>
  <si>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</si>
  <si>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</si>
  <si>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</si>
  <si>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</si>
  <si>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</si>
  <si>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</si>
  <si>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</si>
  <si>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</si>
  <si>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</si>
  <si>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</si>
  <si>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</si>
  <si>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</si>
  <si>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</si>
  <si>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</si>
  <si>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</si>
  <si>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</si>
  <si>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</si>
  <si>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</si>
  <si>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</si>
  <si>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</si>
  <si>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</si>
  <si>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</si>
  <si>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</si>
  <si>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</si>
  <si>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</si>
  <si>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</si>
  <si>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</si>
  <si>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</si>
  <si>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</si>
  <si>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</si>
  <si>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</si>
  <si>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</si>
  <si>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</si>
  <si>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</si>
  <si>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</si>
  <si>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</si>
  <si>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</si>
  <si>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</si>
  <si>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</si>
  <si>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</si>
  <si>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</si>
  <si>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</si>
  <si>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</si>
  <si>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</si>
  <si>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</si>
  <si>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</si>
  <si>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</si>
  <si>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</si>
  <si>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</si>
  <si>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</si>
  <si>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</si>
  <si>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</si>
  <si>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</si>
  <si>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</si>
  <si>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</si>
  <si>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</si>
  <si>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</si>
  <si>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</si>
  <si>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</si>
  <si>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</si>
  <si>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</si>
  <si>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</si>
  <si>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</si>
  <si>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</si>
  <si>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</si>
  <si>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</si>
  <si>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</si>
  <si>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</si>
  <si>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</si>
  <si>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</si>
  <si>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</si>
  <si>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</si>
  <si>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</si>
  <si>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</si>
  <si>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</si>
  <si>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</si>
  <si>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</si>
  <si>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</si>
  <si>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</si>
  <si>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</si>
  <si>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</si>
  <si>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</si>
  <si>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</si>
  <si>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</si>
  <si>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</si>
  <si>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</si>
  <si>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</si>
  <si>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</si>
  <si>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</si>
  <si>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</si>
  <si>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</si>
  <si>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</si>
  <si>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</si>
  <si>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</si>
  <si>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</si>
  <si>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</si>
  <si>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</si>
  <si>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</si>
  <si>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</si>
  <si>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</si>
  <si>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</si>
  <si>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</si>
  <si>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</si>
  <si>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</si>
  <si>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</si>
  <si>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</si>
  <si>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</si>
  <si>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</si>
  <si>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</si>
  <si>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</si>
  <si>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</si>
  <si>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</si>
  <si>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</si>
  <si>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</si>
  <si>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</si>
  <si>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</si>
  <si>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</si>
  <si>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</si>
  <si>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</si>
  <si>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</si>
  <si>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</si>
  <si>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</si>
  <si>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</si>
  <si>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</si>
  <si>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</si>
  <si>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</si>
  <si>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</si>
  <si>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</si>
  <si>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</si>
  <si>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</si>
  <si>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</si>
  <si>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</si>
  <si>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</si>
  <si>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</si>
  <si>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</si>
  <si>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</si>
  <si>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</si>
  <si>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</si>
  <si>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</si>
  <si>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</si>
  <si>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</si>
  <si>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</si>
  <si>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</si>
  <si>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</si>
  <si>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</si>
  <si>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</si>
  <si>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</si>
  <si>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</si>
  <si>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</si>
  <si>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</si>
  <si>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</si>
  <si>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</si>
  <si>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</si>
  <si>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</si>
  <si>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</si>
  <si>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</si>
  <si>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</si>
  <si>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</si>
  <si>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</si>
  <si>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</si>
  <si>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</si>
  <si>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</si>
  <si>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</si>
  <si>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</si>
  <si>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</si>
  <si>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</si>
  <si>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</si>
  <si>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</si>
  <si>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</si>
  <si>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</si>
  <si>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</si>
  <si>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</si>
  <si>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</si>
  <si>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</si>
  <si>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</si>
  <si>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</si>
  <si>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</si>
  <si>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</si>
  <si>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</si>
  <si>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</si>
  <si>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</si>
  <si>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</si>
  <si>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</si>
  <si>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</si>
  <si>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</si>
  <si>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</si>
  <si>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</si>
  <si>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</si>
  <si>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</si>
  <si>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</si>
  <si>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</si>
  <si>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</si>
  <si>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</si>
  <si>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</si>
  <si>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</si>
  <si>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</si>
  <si>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</si>
  <si>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</si>
  <si>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</si>
  <si>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</si>
  <si>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</si>
  <si>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</si>
  <si>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</si>
  <si>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</si>
  <si>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</si>
  <si>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</si>
  <si>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</si>
  <si>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</si>
  <si>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</si>
  <si>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</si>
  <si>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</si>
  <si>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</si>
  <si>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</si>
  <si>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</si>
  <si>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</si>
  <si>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</si>
  <si>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</si>
  <si>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</si>
  <si>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</si>
  <si>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</si>
  <si>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</si>
  <si>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</si>
  <si>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</si>
  <si>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</si>
  <si>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</si>
  <si>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</si>
  <si>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</si>
  <si>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</si>
  <si>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</si>
  <si>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</si>
  <si>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</si>
  <si>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</si>
  <si>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</si>
  <si>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</si>
  <si>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</si>
  <si>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</si>
  <si>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</si>
  <si>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</si>
  <si>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</si>
  <si>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</si>
  <si>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</si>
  <si>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</si>
  <si>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</si>
  <si>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</si>
  <si>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</si>
  <si>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</si>
  <si>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</si>
  <si>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</si>
  <si>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</si>
  <si>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</si>
  <si>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</si>
  <si>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</si>
  <si>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</si>
  <si>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</si>
  <si>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</si>
  <si>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</si>
  <si>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</si>
  <si>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</si>
  <si>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</si>
  <si>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</si>
  <si>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</si>
  <si>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</si>
  <si>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</si>
  <si>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</si>
  <si>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</si>
  <si>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</si>
  <si>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</si>
  <si>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</si>
  <si>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</si>
  <si>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</si>
  <si>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</si>
  <si>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</si>
  <si>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</si>
  <si>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</si>
  <si>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</si>
  <si>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</si>
  <si>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</si>
  <si>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</si>
  <si>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</si>
  <si>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</si>
  <si>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</si>
  <si>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</si>
  <si>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</si>
  <si>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</si>
  <si>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</si>
  <si>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</si>
  <si>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</si>
  <si>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</si>
  <si>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</si>
  <si>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</si>
  <si>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</si>
  <si>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</si>
  <si>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</si>
  <si>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</si>
  <si>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</si>
  <si>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</si>
  <si>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</si>
  <si>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</si>
  <si>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</si>
  <si>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</si>
  <si>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</si>
  <si>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</si>
  <si>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</si>
  <si>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</si>
  <si>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</si>
  <si>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</si>
  <si>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</si>
  <si>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</si>
  <si>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</si>
  <si>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</si>
  <si>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</si>
  <si>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</si>
  <si>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</si>
  <si>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</si>
  <si>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</si>
  <si>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</si>
  <si>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</si>
  <si>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</si>
  <si>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</si>
  <si>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</si>
  <si>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</si>
  <si>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</si>
  <si>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</si>
  <si>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</si>
  <si>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</si>
  <si>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</si>
  <si>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</si>
  <si>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</si>
  <si>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</si>
  <si>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</si>
  <si>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</si>
  <si>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</si>
  <si>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</si>
  <si>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</si>
  <si>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</si>
  <si>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</si>
  <si>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</si>
  <si>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</si>
  <si>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</si>
  <si>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</si>
  <si>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</si>
  <si>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</si>
  <si>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</si>
  <si>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</si>
  <si>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</si>
  <si>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</si>
  <si>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</si>
  <si>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</si>
  <si>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</si>
  <si>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</si>
  <si>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</si>
  <si>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</si>
  <si>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</si>
  <si>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</si>
  <si>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</si>
  <si>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</si>
  <si>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</si>
  <si>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</si>
  <si>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</si>
  <si>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</si>
  <si>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</si>
  <si>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</si>
  <si>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</si>
  <si>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</si>
  <si>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</si>
  <si>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</si>
  <si>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</si>
  <si>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</si>
  <si>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</si>
  <si>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</si>
  <si>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</si>
  <si>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</si>
  <si>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</si>
  <si>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</si>
  <si>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</si>
  <si>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</si>
  <si>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</si>
  <si>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</si>
  <si>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</si>
  <si>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</si>
  <si>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</si>
  <si>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</si>
  <si>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</si>
  <si>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</si>
  <si>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</si>
  <si>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</si>
  <si>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</si>
  <si>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</si>
  <si>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</si>
  <si>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</si>
  <si>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</si>
  <si>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</si>
  <si>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</si>
  <si>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</si>
  <si>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</si>
  <si>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</si>
  <si>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</si>
  <si>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</si>
  <si>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</si>
  <si>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</si>
  <si>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</si>
  <si>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</si>
  <si>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</si>
  <si>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</si>
  <si>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</si>
  <si>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</si>
  <si>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</si>
  <si>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</si>
  <si>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</si>
  <si>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</si>
  <si>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</si>
  <si>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</si>
  <si>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</si>
  <si>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</si>
  <si>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</si>
  <si>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</si>
  <si>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</si>
  <si>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</si>
  <si>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</si>
  <si>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</si>
  <si>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</si>
  <si>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</si>
  <si>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</si>
  <si>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</si>
  <si>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</si>
  <si>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</si>
  <si>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</si>
  <si>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</si>
  <si>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</si>
  <si>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</si>
  <si>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</si>
  <si>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</si>
  <si>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</si>
  <si>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</si>
  <si>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</si>
  <si>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</si>
  <si>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</si>
  <si>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</si>
  <si>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</si>
  <si>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</si>
  <si>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</si>
  <si>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</si>
  <si>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</si>
  <si>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</si>
  <si>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</si>
  <si>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</si>
  <si>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</si>
  <si>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</si>
  <si>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</si>
  <si>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</si>
  <si>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</si>
  <si>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</si>
  <si>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</si>
  <si>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</si>
  <si>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</si>
  <si>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</si>
  <si>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</si>
  <si>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</si>
  <si>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</si>
  <si>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</si>
  <si>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</si>
  <si>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</si>
  <si>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</si>
  <si>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</si>
  <si>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</si>
  <si>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</si>
  <si>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</si>
  <si>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</si>
  <si>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</si>
  <si>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</si>
  <si>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</si>
  <si>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</si>
  <si>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</si>
  <si>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</si>
  <si>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</si>
  <si>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</si>
  <si>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</si>
  <si>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</si>
  <si>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</si>
  <si>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</si>
  <si>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</si>
  <si>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</si>
  <si>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</si>
  <si>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</si>
  <si>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</si>
  <si>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</si>
  <si>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</si>
  <si>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</si>
  <si>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</si>
  <si>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</si>
  <si>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</si>
  <si>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</si>
  <si>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</si>
  <si>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</si>
  <si>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</si>
  <si>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</si>
  <si>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</si>
  <si>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</si>
  <si>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</si>
  <si>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</si>
  <si>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</si>
  <si>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</si>
  <si>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</si>
  <si>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</si>
  <si>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</si>
  <si>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</si>
  <si>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</si>
  <si>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</si>
  <si>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</si>
  <si>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</si>
  <si>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</si>
  <si>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</si>
  <si>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</si>
  <si>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</si>
  <si>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</si>
  <si>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</si>
  <si>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</si>
  <si>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</si>
  <si>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</si>
  <si>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</si>
  <si>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</si>
  <si>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</si>
  <si>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</si>
  <si>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</si>
  <si>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</si>
  <si>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</si>
  <si>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</si>
  <si>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</si>
  <si>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</si>
  <si>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</si>
  <si>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</si>
  <si>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</si>
  <si>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</si>
  <si>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</si>
  <si>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</si>
  <si>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</si>
  <si>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</si>
  <si>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</si>
  <si>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</si>
  <si>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</si>
  <si>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</si>
  <si>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</si>
  <si>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</si>
  <si>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</si>
  <si>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</si>
  <si>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</si>
  <si>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</si>
  <si>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</si>
  <si>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</si>
  <si>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</si>
  <si>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</si>
  <si>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</si>
  <si>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</si>
  <si>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</si>
  <si>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</si>
  <si>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</si>
  <si>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</si>
  <si>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</si>
  <si>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</si>
  <si>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</si>
  <si>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</si>
  <si>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</si>
  <si>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</si>
  <si>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</si>
  <si>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</si>
  <si>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</si>
  <si>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</si>
  <si>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</si>
  <si>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</si>
  <si>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</si>
  <si>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</si>
  <si>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</si>
  <si>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</si>
  <si>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</si>
  <si>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</si>
  <si>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</si>
  <si>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</si>
  <si>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</si>
  <si>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</si>
  <si>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</si>
  <si>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</si>
  <si>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</si>
  <si>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</si>
  <si>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</si>
  <si>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</si>
  <si>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</si>
  <si>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</si>
  <si>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</si>
  <si>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</si>
  <si>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</si>
  <si>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</si>
  <si>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</si>
  <si>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</si>
  <si>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</si>
  <si>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</si>
  <si>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</si>
  <si>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</si>
  <si>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</si>
  <si>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</si>
  <si>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</si>
  <si>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</si>
  <si>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</si>
  <si>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</si>
  <si>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</si>
  <si>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</si>
  <si>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</si>
  <si>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</si>
  <si>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</si>
  <si>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</si>
  <si>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</si>
  <si>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</si>
  <si>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</si>
  <si>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</si>
  <si>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</si>
  <si>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</si>
  <si>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</si>
  <si>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</si>
  <si>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</si>
  <si>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</si>
  <si>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</si>
  <si>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</si>
  <si>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</si>
  <si>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</si>
  <si>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</si>
  <si>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</si>
  <si>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</si>
  <si>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</si>
  <si>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</si>
  <si>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</si>
  <si>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</si>
  <si>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</si>
  <si>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</si>
  <si>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</si>
  <si>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</si>
  <si>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</si>
  <si>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</si>
  <si>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</si>
  <si>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</si>
  <si>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</si>
  <si>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</si>
  <si>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</si>
  <si>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</si>
  <si>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</si>
  <si>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</si>
  <si>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</si>
  <si>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</si>
  <si>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</si>
  <si>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</si>
  <si>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</si>
  <si>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</si>
  <si>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</si>
  <si>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</si>
  <si>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</si>
  <si>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</si>
  <si>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</si>
  <si>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</si>
  <si>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</si>
  <si>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</si>
  <si>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</si>
  <si>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</si>
  <si>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</si>
  <si>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</si>
  <si>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</si>
  <si>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</si>
  <si>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</si>
  <si>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</si>
  <si>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</si>
  <si>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</si>
  <si>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</si>
  <si>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</si>
  <si>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</si>
  <si>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</si>
  <si>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</si>
  <si>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</si>
  <si>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</si>
  <si>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</si>
  <si>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</si>
  <si>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</si>
  <si>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</si>
  <si>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</si>
  <si>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</si>
  <si>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</si>
  <si>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</si>
  <si>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</si>
  <si>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</si>
  <si>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</si>
  <si>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</si>
  <si>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</si>
  <si>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</si>
  <si>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</si>
  <si>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</si>
  <si>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</si>
  <si>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</si>
  <si>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</si>
  <si>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</si>
  <si>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</si>
  <si>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</si>
  <si>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</si>
  <si>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</si>
  <si>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</si>
  <si>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</si>
  <si>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</si>
  <si>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</si>
  <si>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</si>
  <si>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</si>
  <si>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</si>
  <si>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</si>
  <si>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</si>
  <si>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</si>
  <si>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</si>
  <si>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</si>
  <si>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</si>
  <si>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</si>
  <si>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</si>
  <si>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</si>
  <si>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</si>
  <si>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</si>
  <si>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</si>
  <si>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</si>
  <si>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</si>
  <si>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</si>
  <si>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</si>
  <si>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</si>
  <si>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</si>
  <si>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</si>
  <si>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</si>
  <si>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</si>
  <si>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</si>
  <si>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</si>
  <si>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</si>
  <si>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</si>
  <si>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</si>
  <si>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</si>
  <si>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</si>
  <si>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</si>
  <si>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</si>
  <si>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</si>
  <si>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</si>
  <si>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</si>
  <si>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</si>
  <si>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</si>
  <si>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</si>
  <si>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</si>
  <si>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</si>
  <si>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</si>
  <si>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</si>
  <si>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</si>
  <si>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</si>
  <si>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</si>
  <si>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</si>
  <si>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</si>
  <si>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</si>
  <si>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</si>
  <si>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</si>
  <si>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</si>
  <si>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</si>
  <si>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</si>
  <si>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</si>
  <si>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</si>
  <si>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</si>
  <si>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</si>
  <si>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</si>
  <si>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</si>
  <si>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</si>
  <si>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</si>
  <si>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</si>
  <si>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</si>
  <si>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</si>
  <si>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</si>
  <si>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</si>
  <si>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</si>
  <si>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</si>
  <si>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</si>
  <si>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</si>
  <si>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</si>
  <si>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</si>
  <si>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</si>
  <si>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</si>
  <si>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</si>
  <si>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</si>
  <si>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</si>
  <si>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</si>
  <si>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</si>
  <si>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</si>
  <si>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</si>
  <si>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</si>
  <si>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</si>
  <si>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</si>
  <si>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</si>
  <si>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</si>
  <si>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</si>
  <si>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</si>
  <si>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</si>
  <si>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</si>
  <si>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</si>
  <si>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</si>
  <si>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</si>
  <si>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</si>
  <si>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</si>
  <si>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</si>
  <si>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</si>
  <si>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</si>
  <si>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</si>
  <si>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</si>
  <si>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</si>
  <si>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</si>
  <si>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</si>
  <si>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</si>
  <si>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</si>
  <si>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</si>
  <si>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</si>
  <si>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</si>
  <si>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</si>
  <si>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</si>
  <si>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</si>
  <si>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</si>
  <si>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</si>
  <si>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</si>
  <si>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</si>
  <si>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</si>
  <si>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</si>
  <si>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</si>
  <si>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</si>
  <si>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</si>
  <si>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</si>
  <si>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</si>
  <si>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</si>
  <si>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</si>
  <si>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</si>
  <si>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</si>
  <si>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</si>
  <si>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</si>
  <si>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</si>
  <si>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</si>
  <si>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</si>
  <si>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</si>
  <si>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</si>
  <si>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</si>
  <si>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</si>
  <si>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</si>
  <si>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</si>
  <si>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</si>
  <si>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</si>
  <si>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</si>
  <si>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</si>
  <si>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</si>
  <si>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</si>
  <si>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</si>
  <si>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</si>
  <si>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</si>
  <si>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</si>
  <si>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</si>
  <si>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</si>
  <si>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</si>
  <si>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</si>
  <si>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</si>
  <si>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</si>
  <si>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</si>
  <si>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</si>
  <si>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</si>
  <si>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</si>
  <si>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</si>
  <si>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</si>
  <si>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</si>
  <si>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</si>
  <si>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</si>
  <si>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</si>
  <si>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</si>
  <si>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</si>
  <si>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</si>
  <si>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</si>
  <si>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</si>
  <si>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</si>
  <si>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</si>
  <si>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</si>
  <si>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</si>
  <si>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</si>
  <si>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</si>
  <si>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</si>
  <si>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</si>
  <si>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</si>
  <si>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</si>
  <si>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</si>
  <si>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</si>
  <si>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</si>
  <si>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</si>
  <si>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</si>
  <si>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</si>
  <si>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</si>
  <si>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</si>
  <si>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</si>
  <si>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</si>
  <si>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</si>
  <si>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</si>
  <si>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</si>
  <si>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</si>
  <si>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</si>
  <si>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</si>
  <si>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</si>
  <si>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</si>
  <si>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</si>
  <si>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</si>
  <si>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</si>
  <si>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</si>
  <si>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</si>
  <si>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</si>
  <si>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</si>
  <si>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</si>
  <si>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</si>
  <si>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</si>
  <si>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</si>
  <si>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</si>
  <si>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</si>
  <si>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</si>
  <si>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</si>
  <si>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</si>
  <si>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</si>
  <si>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</si>
  <si>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</si>
  <si>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</si>
  <si>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</si>
  <si>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</si>
  <si>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</si>
  <si>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</si>
  <si>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</si>
  <si>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</si>
  <si>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</si>
  <si>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</si>
  <si>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</si>
  <si>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</si>
  <si>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</si>
  <si>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</si>
  <si>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</si>
  <si>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</si>
  <si>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</si>
  <si>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</si>
  <si>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</si>
  <si>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</si>
  <si>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</si>
  <si>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</si>
  <si>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</si>
  <si>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</si>
  <si>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</si>
  <si>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</si>
  <si>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</si>
  <si>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</si>
  <si>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</si>
  <si>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</si>
  <si>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</si>
  <si>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</si>
  <si>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</si>
  <si>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</si>
  <si>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</si>
  <si>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</si>
  <si>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</si>
  <si>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</si>
  <si>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</si>
  <si>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</si>
  <si>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</si>
  <si>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</si>
  <si>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</si>
  <si>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</si>
  <si>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</si>
  <si>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</si>
  <si>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</si>
  <si>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</si>
  <si>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</si>
  <si>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</si>
  <si>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</si>
  <si>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</si>
  <si>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</si>
  <si>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</si>
  <si>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</si>
  <si>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</si>
  <si>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</si>
  <si>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</si>
  <si>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</si>
  <si>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</si>
  <si>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</si>
  <si>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</si>
  <si>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</si>
  <si>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</si>
  <si>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</si>
  <si>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</si>
  <si>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</si>
  <si>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</si>
  <si>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</si>
  <si>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</si>
  <si>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</si>
  <si>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</si>
  <si>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</si>
  <si>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</si>
  <si>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</si>
  <si>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</si>
  <si>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</si>
  <si>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</si>
  <si>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</si>
  <si>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</si>
  <si>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</si>
  <si>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</si>
  <si>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</si>
  <si>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</si>
  <si>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</si>
  <si>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</si>
  <si>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</si>
  <si>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</si>
  <si>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</si>
  <si>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</si>
  <si>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</si>
  <si>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</si>
  <si>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</si>
  <si>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</si>
  <si>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</si>
  <si>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</si>
  <si>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</si>
  <si>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</si>
  <si>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</si>
  <si>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</si>
  <si>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</si>
  <si>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</si>
  <si>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</si>
  <si>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</si>
  <si>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</si>
  <si>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</si>
  <si>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</si>
  <si>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</si>
  <si>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</si>
  <si>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</si>
  <si>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</si>
  <si>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</si>
  <si>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</si>
  <si>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</si>
  <si>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</si>
  <si>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</si>
  <si>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</si>
  <si>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</si>
  <si>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</si>
  <si>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</si>
  <si>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</si>
  <si>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</si>
  <si>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</si>
  <si>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</si>
  <si>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</si>
  <si>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</si>
  <si>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</si>
  <si>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</si>
  <si>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</si>
  <si>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</si>
  <si>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</si>
  <si>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</si>
  <si>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</si>
  <si>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</si>
  <si>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</si>
  <si>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</si>
  <si>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</si>
  <si>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</si>
  <si>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</si>
  <si>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</si>
  <si>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</si>
  <si>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</si>
  <si>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</si>
  <si>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</si>
  <si>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</si>
  <si>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</si>
  <si>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</si>
  <si>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</si>
  <si>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</si>
  <si>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</si>
  <si>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</si>
  <si>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</si>
  <si>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</si>
  <si>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</si>
  <si>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</si>
  <si>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</si>
  <si>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</si>
  <si>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</si>
  <si>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</si>
  <si>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</si>
  <si>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</si>
  <si>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</si>
  <si>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</si>
  <si>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</si>
  <si>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</si>
  <si>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</si>
  <si>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</si>
  <si>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</si>
  <si>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</si>
  <si>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</si>
  <si>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</si>
  <si>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</si>
  <si>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</si>
  <si>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</si>
  <si>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</si>
  <si>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</si>
  <si>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</si>
  <si>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</si>
  <si>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</si>
  <si>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</si>
  <si>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</si>
  <si>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</si>
  <si>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</si>
  <si>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</si>
  <si>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</si>
  <si>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</si>
  <si>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</si>
  <si>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</si>
  <si>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</si>
  <si>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</si>
  <si>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</si>
  <si>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</si>
  <si>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</si>
  <si>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</si>
  <si>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</si>
  <si>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</si>
  <si>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</si>
  <si>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</si>
  <si>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</si>
  <si>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</si>
  <si>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</si>
  <si>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</si>
  <si>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</si>
  <si>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</si>
  <si>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</si>
  <si>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</si>
  <si>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</si>
  <si>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</si>
  <si>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</si>
  <si>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</si>
  <si>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</si>
  <si>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</si>
  <si>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</si>
  <si>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</si>
  <si>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</si>
  <si>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</si>
  <si>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</si>
  <si>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</si>
  <si>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</si>
  <si>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</si>
  <si>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</si>
  <si>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</si>
  <si>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</si>
  <si>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</si>
  <si>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</si>
  <si>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</si>
  <si>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</si>
  <si>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</si>
  <si>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</si>
  <si>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</si>
  <si>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</si>
  <si>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</si>
  <si>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</si>
  <si>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</si>
  <si>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</si>
  <si>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</si>
  <si>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</si>
  <si>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</si>
  <si>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</si>
  <si>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</si>
  <si>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</si>
  <si>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</si>
  <si>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</si>
  <si>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</si>
  <si>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</si>
  <si>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</si>
  <si>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</si>
  <si>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</si>
  <si>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</si>
  <si>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</si>
  <si>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</si>
  <si>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</si>
  <si>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</si>
  <si>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</si>
  <si>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</si>
  <si>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</si>
  <si>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</si>
  <si>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</si>
  <si>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</si>
  <si>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</si>
  <si>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</si>
  <si>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</si>
  <si>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</si>
  <si>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</si>
  <si>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</si>
  <si>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</si>
  <si>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</si>
  <si>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</si>
  <si>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</si>
  <si>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</si>
  <si>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</si>
  <si>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</si>
  <si>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</si>
  <si>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</si>
  <si>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</si>
  <si>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</si>
  <si>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</si>
  <si>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</si>
  <si>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</si>
  <si>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</si>
  <si>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</si>
  <si>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</si>
  <si>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</si>
  <si>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</si>
  <si>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</si>
  <si>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</si>
  <si>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</si>
  <si>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</si>
  <si>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</si>
  <si>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</si>
  <si>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</si>
  <si>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</si>
  <si>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</si>
  <si>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</si>
  <si>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</si>
  <si>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</si>
  <si>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</si>
  <si>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</si>
  <si>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</si>
  <si>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</si>
  <si>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</si>
  <si>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</si>
  <si>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</si>
  <si>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</si>
  <si>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</si>
  <si>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</si>
  <si>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</si>
  <si>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</si>
  <si>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</si>
  <si>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</si>
  <si>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</si>
  <si>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</si>
  <si>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</si>
  <si>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</si>
  <si>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</si>
  <si>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</si>
  <si>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</si>
  <si>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</si>
  <si>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</si>
  <si>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</si>
  <si>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</si>
  <si>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</si>
  <si>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</si>
  <si>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</si>
  <si>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</si>
  <si>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</si>
  <si>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</si>
  <si>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</si>
  <si>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</si>
  <si>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</si>
  <si>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</si>
  <si>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</si>
  <si>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</si>
  <si>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</si>
  <si>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</si>
  <si>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</si>
  <si>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</si>
  <si>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</si>
  <si>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</si>
  <si>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</si>
  <si>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</si>
  <si>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</si>
  <si>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</si>
  <si>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</si>
  <si>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</si>
  <si>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</si>
  <si>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</si>
  <si>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</si>
  <si>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</si>
  <si>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</si>
  <si>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</si>
  <si>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</si>
  <si>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</si>
  <si>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</si>
  <si>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</si>
  <si>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</si>
  <si>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</si>
  <si>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</si>
  <si>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</si>
  <si>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</si>
  <si>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</si>
  <si>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</si>
  <si>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</si>
  <si>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</si>
  <si>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</si>
  <si>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</si>
  <si>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</si>
  <si>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</si>
  <si>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</si>
  <si>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</si>
  <si>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</si>
  <si>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</si>
  <si>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</si>
  <si>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</si>
  <si>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</si>
  <si>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</si>
  <si>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</si>
  <si>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</si>
  <si>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</si>
  <si>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</si>
  <si>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</si>
  <si>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</si>
  <si>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</si>
  <si>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</si>
  <si>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</si>
  <si>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</si>
  <si>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</si>
  <si>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</si>
  <si>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</si>
  <si>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</si>
  <si>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</si>
  <si>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</si>
  <si>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</si>
  <si>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</si>
  <si>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</si>
  <si>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</si>
  <si>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</si>
  <si>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</si>
  <si>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</si>
  <si>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</si>
  <si>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</si>
  <si>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</si>
  <si>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</si>
  <si>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</si>
  <si>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</si>
  <si>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</si>
  <si>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</si>
  <si>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</si>
  <si>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</si>
  <si>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</si>
  <si>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</si>
  <si>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</si>
  <si>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</si>
  <si>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</si>
  <si>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</si>
  <si>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</si>
  <si>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</si>
  <si>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</si>
  <si>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</si>
  <si>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</si>
  <si>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</si>
  <si>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</si>
  <si>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</si>
  <si>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</si>
  <si>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</si>
  <si>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</si>
  <si>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</si>
  <si>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</si>
  <si>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</si>
  <si>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</si>
  <si>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</si>
  <si>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</si>
  <si>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</si>
  <si>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</si>
  <si>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</si>
  <si>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</si>
  <si>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</si>
  <si>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</si>
  <si>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</si>
  <si>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</si>
  <si>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</si>
  <si>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</si>
  <si>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</si>
  <si>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</si>
  <si>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</si>
  <si>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</si>
  <si>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</si>
  <si>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</si>
  <si>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</si>
  <si>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</si>
  <si>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</si>
  <si>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</si>
  <si>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</si>
  <si>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</si>
  <si>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</si>
  <si>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</si>
  <si>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</si>
  <si>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</si>
  <si>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</si>
  <si>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</si>
  <si>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</si>
  <si>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</si>
  <si>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</si>
  <si>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</si>
  <si>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</si>
  <si>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</si>
  <si>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</si>
  <si>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</si>
  <si>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</si>
  <si>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</si>
  <si>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</si>
  <si>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</si>
  <si>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</si>
  <si>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</si>
  <si>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</si>
  <si>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</si>
  <si>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</si>
  <si>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</si>
  <si>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</si>
  <si>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</si>
  <si>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</si>
  <si>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</si>
  <si>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</si>
  <si>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</si>
  <si>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</si>
  <si>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</si>
  <si>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</si>
  <si>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</si>
  <si>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</si>
  <si>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</si>
  <si>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</si>
  <si>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</si>
  <si>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</si>
  <si>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</si>
  <si>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</si>
  <si>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</si>
  <si>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</si>
  <si>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</si>
  <si>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</si>
  <si>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</si>
  <si>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</si>
  <si>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</si>
  <si>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</si>
  <si>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</si>
  <si>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</si>
  <si>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</si>
  <si>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</si>
  <si>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</si>
  <si>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</si>
  <si>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</si>
  <si>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</si>
  <si>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</si>
  <si>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</si>
  <si>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</si>
  <si>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</si>
  <si>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</si>
  <si>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</si>
  <si>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</si>
  <si>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</si>
  <si>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</si>
  <si>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</si>
  <si>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</si>
  <si>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</si>
  <si>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</si>
  <si>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</si>
  <si>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</si>
  <si>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</si>
  <si>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</si>
  <si>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</si>
  <si>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</si>
  <si>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</si>
  <si>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</si>
  <si>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</si>
  <si>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</si>
  <si>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</si>
  <si>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</si>
  <si>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</si>
  <si>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</si>
  <si>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</si>
  <si>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</si>
  <si>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</si>
  <si>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</si>
  <si>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</si>
  <si>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</si>
  <si>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</si>
  <si>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</si>
  <si>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</si>
  <si>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</si>
  <si>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</si>
  <si>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</si>
  <si>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</si>
  <si>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</si>
  <si>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</si>
  <si>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</si>
  <si>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</si>
  <si>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</si>
  <si>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</si>
  <si>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</si>
  <si>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</si>
  <si>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</si>
  <si>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</si>
  <si>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</si>
  <si>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</si>
  <si>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</si>
  <si>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</si>
  <si>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</si>
  <si>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</si>
  <si>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</si>
  <si>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</si>
  <si>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</si>
  <si>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</si>
  <si>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</si>
  <si>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</si>
  <si>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</si>
  <si>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</si>
  <si>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</si>
  <si>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</si>
  <si>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</si>
  <si>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</si>
  <si>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</si>
  <si>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</si>
  <si>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</si>
  <si>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</si>
  <si>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</si>
  <si>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</si>
  <si>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</si>
  <si>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</si>
  <si>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</si>
  <si>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</si>
  <si>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</si>
  <si>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</si>
  <si>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</si>
  <si>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</si>
  <si>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</si>
  <si>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</si>
  <si>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</si>
  <si>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</si>
  <si>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</si>
  <si>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</si>
  <si>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</si>
  <si>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</si>
  <si>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</si>
  <si>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</si>
  <si>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</si>
  <si>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</si>
  <si>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</si>
  <si>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</si>
  <si>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</si>
  <si>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</si>
  <si>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</si>
  <si>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</si>
  <si>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</si>
  <si>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</si>
  <si>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</si>
  <si>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</si>
  <si>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</si>
  <si>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</si>
  <si>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</si>
  <si>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</si>
  <si>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</si>
  <si>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</si>
  <si>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</si>
  <si>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</si>
  <si>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</si>
  <si>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</si>
  <si>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</si>
  <si>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</si>
  <si>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</si>
  <si>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</si>
  <si>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</si>
  <si>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</si>
  <si>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</si>
  <si>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</si>
  <si>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</si>
  <si>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</si>
  <si>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</si>
  <si>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</si>
  <si>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</si>
  <si>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</si>
  <si>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</si>
  <si>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</si>
  <si>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</si>
  <si>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</si>
  <si>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</si>
  <si>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</si>
  <si>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</si>
  <si>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</si>
  <si>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</si>
  <si>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</si>
  <si>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</si>
  <si>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</si>
  <si>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</si>
  <si>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</si>
  <si>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</si>
  <si>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</si>
  <si>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</si>
  <si>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</si>
  <si>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</si>
  <si>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</si>
  <si>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</si>
  <si>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</si>
  <si>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</si>
  <si>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</si>
  <si>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</si>
  <si>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</si>
  <si>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</si>
  <si>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</si>
  <si>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</si>
  <si>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</si>
  <si>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</si>
  <si>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</si>
  <si>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</si>
  <si>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</si>
  <si>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</si>
  <si>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</si>
  <si>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</si>
  <si>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</si>
  <si>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</si>
  <si>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</si>
  <si>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</si>
  <si>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</si>
  <si>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</si>
  <si>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</si>
  <si>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</si>
  <si>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</si>
  <si>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</si>
  <si>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</si>
  <si>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</si>
  <si>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</si>
  <si>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</si>
  <si>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</si>
  <si>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</si>
  <si>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</si>
  <si>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</si>
  <si>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</si>
  <si>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</si>
  <si>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</si>
  <si>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</si>
  <si>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</si>
  <si>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</si>
  <si>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</si>
  <si>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</si>
  <si>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</si>
  <si>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</si>
  <si>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</si>
  <si>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</si>
  <si>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</si>
  <si>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</si>
  <si>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</si>
  <si>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</si>
  <si>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</si>
  <si>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</si>
  <si>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</si>
  <si>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</si>
  <si>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</si>
  <si>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</si>
  <si>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</si>
  <si>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</si>
  <si>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</si>
  <si>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</si>
  <si>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</si>
  <si>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</si>
  <si>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</si>
  <si>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</si>
  <si>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</si>
  <si>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</si>
  <si>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</si>
  <si>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</si>
  <si>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</si>
  <si>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</si>
  <si>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</si>
  <si>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</si>
  <si>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</si>
  <si>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</si>
  <si>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</si>
  <si>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</si>
  <si>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</si>
  <si>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</si>
  <si>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</si>
  <si>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</si>
  <si>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</si>
  <si>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</si>
  <si>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</si>
  <si>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</si>
  <si>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</si>
  <si>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</si>
  <si>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</si>
  <si>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</si>
  <si>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</si>
  <si>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</si>
  <si>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</si>
  <si>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</si>
  <si>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</si>
  <si>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</si>
  <si>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</si>
  <si>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</si>
  <si>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</si>
  <si>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</si>
  <si>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</si>
  <si>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</si>
  <si>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</si>
  <si>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</si>
  <si>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</si>
  <si>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</si>
  <si>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</si>
  <si>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</si>
  <si>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</si>
  <si>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</si>
  <si>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</si>
  <si>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</si>
  <si>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</si>
  <si>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</si>
  <si>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</si>
  <si>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</si>
  <si>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</si>
  <si>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</si>
  <si>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</si>
  <si>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</si>
  <si>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</si>
  <si>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</si>
  <si>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</si>
  <si>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</si>
  <si>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</si>
  <si>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</si>
  <si>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</si>
  <si>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</si>
  <si>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</si>
  <si>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</si>
  <si>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</si>
  <si>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</si>
  <si>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</si>
  <si>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</si>
  <si>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</si>
  <si>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</si>
  <si>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</si>
  <si>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</si>
  <si>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</si>
  <si>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</si>
  <si>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</si>
  <si>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</si>
  <si>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</si>
  <si>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</si>
  <si>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</si>
  <si>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</si>
  <si>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</si>
  <si>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</si>
  <si>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</si>
  <si>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</si>
  <si>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</si>
  <si>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</si>
  <si>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</si>
  <si>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</si>
  <si>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</si>
  <si>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</si>
  <si>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</si>
  <si>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</si>
  <si>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</si>
  <si>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</si>
  <si>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</si>
  <si>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</si>
  <si>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</si>
  <si>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</si>
  <si>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</si>
  <si>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</si>
  <si>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</si>
  <si>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</si>
  <si>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</si>
  <si>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</si>
  <si>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</si>
  <si>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</si>
  <si>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</si>
  <si>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</si>
  <si>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</si>
  <si>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</si>
  <si>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</si>
  <si>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</si>
  <si>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</si>
  <si>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</si>
  <si>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</si>
  <si>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</si>
  <si>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</si>
  <si>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</si>
  <si>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</si>
  <si>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</si>
  <si>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</si>
  <si>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</si>
  <si>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</si>
  <si>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</si>
  <si>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</si>
  <si>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</si>
  <si>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</si>
  <si>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</si>
  <si>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</si>
  <si>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</si>
  <si>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</si>
  <si>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</si>
  <si>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</si>
  <si>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</si>
  <si>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</si>
  <si>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</si>
  <si>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</si>
  <si>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</si>
  <si>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</si>
  <si>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</si>
  <si>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</si>
  <si>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</si>
  <si>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</si>
  <si>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</si>
  <si>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</si>
  <si>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</si>
  <si>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</si>
  <si>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</si>
  <si>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</si>
  <si>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</si>
  <si>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</si>
  <si>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</si>
  <si>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</si>
  <si>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</si>
  <si>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</si>
  <si>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</si>
  <si>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</si>
  <si>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</si>
  <si>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</si>
  <si>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</si>
  <si>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</si>
  <si>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</si>
  <si>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</si>
  <si>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</si>
  <si>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</si>
  <si>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</si>
  <si>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</si>
  <si>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</si>
  <si>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</si>
  <si>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</si>
  <si>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</si>
  <si>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</si>
  <si>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</si>
  <si>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</si>
  <si>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</si>
  <si>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</si>
  <si>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</si>
  <si>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</si>
  <si>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</si>
  <si>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</si>
  <si>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</si>
  <si>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</si>
  <si>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</si>
  <si>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</si>
  <si>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</si>
  <si>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</si>
  <si>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</si>
  <si>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</si>
  <si>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</si>
  <si>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</si>
  <si>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</si>
  <si>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</si>
  <si>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</si>
  <si>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</si>
  <si>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</si>
  <si>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</si>
  <si>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</si>
  <si>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</si>
  <si>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</si>
  <si>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</si>
  <si>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</si>
  <si>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</si>
  <si>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</si>
  <si>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</si>
  <si>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</si>
  <si>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</si>
  <si>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</si>
  <si>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</si>
  <si>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</si>
  <si>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</si>
  <si>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</si>
  <si>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</si>
  <si>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</si>
  <si>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</si>
  <si>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</si>
  <si>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</si>
  <si>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</si>
  <si>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</si>
  <si>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</si>
  <si>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</si>
  <si>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</si>
  <si>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</si>
  <si>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</si>
  <si>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</si>
  <si>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</si>
  <si>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</si>
  <si>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</si>
  <si>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</si>
  <si>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</si>
  <si>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</si>
  <si>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</si>
  <si>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</si>
  <si>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</si>
  <si>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</si>
  <si>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</si>
  <si>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</si>
  <si>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</si>
  <si>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</si>
  <si>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</si>
  <si>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</si>
  <si>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</si>
  <si>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</si>
  <si>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</si>
  <si>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</si>
  <si>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</si>
  <si>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</si>
  <si>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</si>
  <si>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</si>
  <si>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</si>
  <si>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</si>
  <si>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</si>
  <si>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</si>
  <si>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</si>
  <si>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</si>
  <si>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</si>
  <si>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</si>
  <si>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</si>
  <si>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</si>
  <si>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</si>
  <si>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</si>
  <si>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</si>
  <si>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</si>
  <si>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</si>
  <si>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</si>
  <si>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</si>
  <si>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</si>
  <si>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</si>
  <si>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</si>
  <si>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</si>
  <si>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</si>
  <si>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</si>
  <si>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</si>
  <si>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</si>
  <si>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</si>
  <si>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</si>
  <si>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</si>
  <si>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</si>
  <si>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</si>
  <si>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</si>
  <si>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</si>
  <si>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</si>
  <si>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</si>
  <si>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</si>
  <si>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</si>
  <si>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</si>
  <si>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</si>
  <si>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</si>
  <si>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</si>
  <si>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</si>
  <si>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</si>
  <si>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</si>
  <si>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</si>
  <si>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</si>
  <si>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</si>
  <si>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</si>
  <si>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</si>
  <si>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</si>
  <si>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</si>
  <si>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</si>
  <si>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</si>
  <si>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</si>
  <si>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</si>
  <si>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</si>
  <si>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</si>
  <si>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</si>
  <si>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</si>
  <si>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</si>
  <si>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</si>
  <si>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</si>
  <si>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</si>
  <si>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</si>
  <si>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</si>
  <si>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</si>
  <si>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</si>
  <si>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</si>
  <si>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</si>
  <si>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</si>
  <si>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</si>
  <si>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</si>
  <si>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</si>
  <si>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</si>
  <si>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</si>
  <si>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</si>
  <si>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</si>
  <si>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</si>
  <si>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</si>
  <si>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</si>
  <si>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</si>
  <si>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</si>
  <si>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</si>
  <si>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</si>
  <si>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</si>
  <si>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</si>
  <si>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</si>
  <si>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</si>
  <si>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</si>
  <si>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</si>
  <si>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</si>
  <si>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</si>
  <si>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</si>
  <si>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</si>
  <si>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</si>
  <si>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</si>
  <si>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</si>
  <si>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</si>
  <si>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</si>
  <si>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</si>
  <si>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</si>
  <si>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</si>
  <si>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</si>
  <si>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</si>
  <si>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</si>
  <si>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</si>
  <si>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</si>
  <si>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</si>
  <si>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</si>
  <si>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</si>
  <si>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</si>
  <si>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</si>
  <si>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</si>
  <si>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</si>
  <si>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</si>
  <si>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</si>
  <si>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</si>
  <si>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</si>
  <si>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</si>
  <si>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</si>
  <si>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</si>
  <si>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</si>
  <si>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</si>
  <si>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</si>
  <si>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</si>
  <si>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</si>
  <si>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</si>
  <si>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</si>
  <si>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</si>
  <si>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</si>
  <si>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</si>
  <si>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</si>
  <si>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</si>
  <si>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</si>
  <si>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</si>
  <si>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</si>
  <si>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</si>
  <si>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</si>
  <si>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</si>
  <si>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</si>
  <si>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</si>
  <si>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</si>
  <si>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</si>
  <si>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</si>
  <si>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</si>
  <si>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</si>
  <si>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</si>
  <si>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</si>
  <si>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</si>
  <si>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</si>
  <si>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</si>
  <si>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</si>
  <si>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</si>
  <si>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</si>
  <si>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</si>
  <si>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</si>
  <si>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</si>
  <si>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</si>
  <si>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</si>
  <si>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</si>
  <si>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</si>
  <si>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</si>
  <si>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</si>
  <si>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</si>
  <si>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</si>
  <si>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</si>
  <si>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</si>
  <si>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</si>
  <si>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</si>
  <si>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</si>
  <si>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</si>
  <si>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</si>
  <si>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</si>
  <si>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</si>
  <si>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</si>
  <si>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</si>
  <si>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</si>
  <si>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</si>
  <si>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</si>
  <si>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</si>
  <si>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</si>
  <si>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</si>
  <si>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</si>
  <si>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</si>
  <si>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</si>
  <si>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</si>
  <si>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</si>
  <si>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</si>
  <si>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</si>
  <si>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</si>
  <si>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</si>
  <si>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</si>
  <si>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</si>
  <si>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</si>
  <si>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</si>
  <si>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</si>
  <si>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</si>
  <si>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</si>
  <si>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</si>
  <si>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</si>
  <si>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</si>
  <si>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</si>
  <si>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</si>
  <si>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</si>
  <si>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</si>
  <si>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</si>
  <si>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</si>
  <si>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</si>
  <si>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</si>
  <si>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</si>
  <si>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</si>
  <si>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</si>
  <si>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</si>
  <si>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</si>
  <si>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</si>
  <si>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</si>
  <si>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</si>
  <si>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</si>
  <si>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</si>
  <si>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</si>
  <si>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</si>
  <si>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</si>
  <si>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</si>
  <si>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</si>
  <si>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</si>
  <si>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</si>
  <si>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</si>
  <si>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</si>
  <si>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</si>
  <si>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</si>
  <si>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</si>
  <si>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</si>
  <si>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</si>
  <si>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</si>
  <si>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</si>
  <si>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</si>
  <si>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</si>
  <si>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</si>
  <si>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</si>
  <si>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</si>
  <si>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</si>
  <si>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</si>
  <si>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</si>
  <si>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</si>
  <si>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</si>
  <si>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</si>
  <si>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</si>
  <si>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</si>
  <si>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</si>
  <si>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</si>
  <si>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</si>
  <si>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</si>
  <si>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</si>
  <si>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</si>
  <si>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</si>
  <si>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</si>
  <si>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</si>
  <si>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</si>
  <si>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</si>
  <si>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</si>
  <si>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</si>
  <si>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</si>
  <si>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</si>
  <si>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</si>
  <si>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</si>
  <si>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</si>
  <si>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</si>
  <si>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</si>
  <si>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</si>
  <si>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</si>
  <si>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</si>
  <si>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</si>
  <si>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</si>
  <si>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</si>
  <si>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</si>
  <si>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</si>
  <si>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</si>
  <si>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</si>
  <si>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</si>
  <si>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</si>
  <si>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</si>
  <si>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</si>
  <si>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</si>
  <si>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</si>
  <si>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</si>
  <si>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</si>
  <si>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</si>
  <si>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</si>
  <si>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</si>
  <si>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</si>
  <si>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</si>
  <si>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</si>
  <si>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</si>
  <si>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</si>
  <si>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</si>
  <si>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</si>
  <si>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</si>
  <si>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</si>
  <si>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</si>
  <si>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</si>
  <si>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</si>
  <si>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</si>
  <si>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</si>
  <si>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</si>
  <si>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</si>
  <si>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</si>
  <si>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</si>
  <si>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</si>
  <si>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</si>
  <si>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</si>
  <si>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</si>
  <si>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</si>
  <si>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</si>
  <si>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</si>
  <si>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</si>
  <si>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</si>
  <si>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</si>
  <si>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</si>
  <si>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</si>
  <si>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</si>
  <si>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</si>
  <si>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</si>
  <si>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</si>
  <si>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</si>
  <si>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</si>
  <si>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</si>
  <si>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</si>
  <si>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</si>
  <si>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</si>
  <si>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</si>
  <si>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</si>
  <si>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</si>
  <si>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</si>
  <si>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</si>
  <si>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</si>
  <si>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</si>
  <si>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</si>
  <si>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</si>
  <si>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</si>
  <si>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</si>
  <si>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</si>
  <si>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</si>
  <si>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</si>
  <si>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</si>
  <si>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</si>
  <si>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</si>
  <si>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</si>
  <si>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</si>
  <si>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</si>
  <si>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</si>
  <si>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</si>
  <si>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</si>
  <si>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</si>
  <si>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</si>
  <si>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</si>
  <si>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</si>
  <si>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</si>
  <si>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</si>
  <si>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</si>
  <si>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</si>
  <si>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</si>
  <si>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</si>
  <si>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</si>
  <si>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</si>
  <si>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</si>
  <si>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</si>
  <si>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</si>
  <si>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</si>
  <si>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</si>
  <si>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</si>
  <si>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</si>
  <si>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</si>
  <si>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</si>
  <si>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</si>
  <si>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</si>
  <si>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</si>
  <si>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</si>
  <si>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</si>
  <si>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</si>
  <si>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</si>
  <si>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</si>
  <si>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</si>
  <si>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</si>
  <si>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</si>
  <si>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</si>
  <si>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</si>
  <si>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</si>
  <si>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</si>
  <si>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</si>
  <si>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</si>
  <si>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</si>
  <si>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</si>
  <si>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</si>
  <si>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</si>
  <si>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</si>
  <si>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</si>
  <si>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</si>
  <si>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</si>
  <si>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</si>
  <si>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</si>
  <si>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</si>
  <si>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</si>
  <si>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</si>
  <si>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</si>
  <si>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</si>
  <si>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</si>
  <si>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</si>
  <si>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</si>
  <si>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</si>
  <si>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</si>
  <si>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</si>
  <si>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</si>
  <si>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</si>
  <si>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</si>
  <si>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</si>
  <si>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</si>
  <si>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</si>
  <si>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</si>
  <si>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</si>
  <si>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</si>
  <si>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</si>
  <si>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</si>
  <si>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</si>
  <si>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</si>
  <si>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</si>
  <si>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</si>
  <si>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</si>
  <si>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</si>
  <si>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</si>
  <si>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</si>
  <si>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</si>
  <si>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</si>
  <si>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</si>
  <si>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</si>
  <si>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</si>
  <si>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</si>
  <si>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</si>
  <si>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</si>
  <si>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</si>
  <si>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</si>
  <si>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</si>
  <si>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</si>
  <si>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</si>
  <si>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</si>
  <si>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</si>
  <si>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</si>
  <si>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</si>
  <si>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</si>
  <si>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</si>
  <si>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</si>
  <si>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</si>
  <si>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</si>
  <si>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</si>
  <si>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</si>
  <si>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</si>
  <si>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</si>
  <si>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</si>
  <si>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</si>
  <si>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</si>
  <si>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</si>
  <si>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</si>
  <si>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</si>
  <si>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</si>
  <si>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</si>
  <si>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</si>
  <si>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</si>
  <si>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</si>
  <si>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</si>
  <si>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</si>
  <si>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</si>
  <si>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</si>
  <si>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</si>
  <si>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</si>
  <si>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</si>
  <si>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</si>
  <si>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</si>
  <si>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</si>
  <si>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</si>
  <si>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</si>
  <si>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</si>
  <si>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</si>
  <si>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</si>
  <si>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</si>
  <si>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</si>
  <si>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</si>
  <si>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</si>
  <si>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</si>
  <si>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</si>
  <si>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</si>
  <si>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</si>
  <si>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</si>
  <si>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</si>
  <si>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</si>
  <si>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</si>
  <si>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</si>
  <si>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</si>
  <si>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</si>
  <si>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</si>
  <si>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</si>
  <si>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</si>
  <si>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</si>
  <si>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</si>
  <si>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</si>
  <si>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</si>
  <si>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</si>
  <si>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</si>
  <si>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</si>
  <si>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</si>
  <si>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</si>
  <si>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</si>
  <si>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</si>
  <si>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</si>
  <si>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</si>
  <si>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</si>
  <si>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</si>
  <si>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</si>
  <si>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</si>
  <si>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</si>
  <si>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</si>
  <si>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</si>
  <si>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</si>
  <si>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</si>
  <si>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</si>
  <si>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</si>
  <si>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</si>
  <si>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</si>
  <si>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</si>
  <si>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</si>
  <si>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</si>
  <si>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</si>
  <si>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</si>
  <si>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</si>
  <si>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</si>
  <si>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</si>
  <si>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</si>
  <si>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</si>
  <si>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</si>
  <si>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</si>
  <si>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</si>
  <si>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</si>
  <si>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</si>
  <si>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</si>
  <si>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</si>
  <si>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</si>
  <si>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</si>
  <si>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</si>
  <si>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</si>
  <si>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</si>
  <si>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</si>
  <si>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</si>
  <si>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</si>
  <si>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</si>
  <si>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</si>
  <si>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</si>
  <si>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</si>
  <si>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</si>
  <si>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</si>
  <si>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</si>
  <si>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</si>
  <si>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</si>
  <si>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</si>
  <si>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</si>
  <si>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</si>
  <si>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</si>
  <si>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</si>
  <si>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</si>
  <si>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</si>
  <si>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</si>
  <si>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</si>
  <si>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</si>
  <si>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</si>
  <si>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</si>
  <si>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</si>
  <si>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</si>
  <si>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</si>
  <si>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</si>
  <si>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</si>
  <si>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</si>
  <si>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</si>
  <si>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</si>
  <si>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</si>
  <si>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</si>
  <si>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</si>
  <si>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</si>
  <si>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</si>
  <si>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</si>
  <si>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</si>
  <si>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</si>
  <si>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</si>
  <si>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</si>
  <si>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</si>
  <si>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</si>
  <si>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</si>
  <si>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</si>
  <si>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</si>
  <si>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</si>
  <si>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</si>
  <si>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</si>
  <si>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</si>
  <si>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</si>
  <si>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</si>
  <si>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</si>
  <si>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</si>
  <si>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</si>
  <si>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</si>
  <si>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</si>
  <si>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</si>
  <si>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</si>
  <si>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</si>
  <si>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</si>
  <si>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</si>
  <si>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</si>
  <si>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</si>
  <si>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</si>
  <si>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</si>
  <si>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</si>
  <si>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</si>
  <si>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</si>
  <si>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</si>
  <si>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</si>
  <si>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</si>
  <si>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</si>
  <si>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</si>
  <si>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</si>
  <si>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</si>
  <si>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</si>
  <si>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</si>
  <si>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</si>
  <si>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</si>
  <si>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</si>
  <si>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</si>
  <si>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</si>
  <si>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</si>
  <si>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</si>
  <si>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</si>
  <si>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</si>
  <si>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</si>
  <si>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</si>
  <si>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</si>
  <si>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</si>
  <si>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</si>
  <si>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</si>
  <si>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</si>
  <si>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</si>
  <si>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</si>
  <si>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</si>
  <si>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</si>
  <si>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</si>
  <si>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</si>
  <si>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</si>
  <si>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</si>
  <si>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</si>
  <si>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</si>
  <si>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</si>
  <si>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</si>
  <si>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</si>
  <si>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</si>
  <si>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</si>
  <si>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</si>
  <si>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</si>
  <si>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</si>
  <si>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</si>
  <si>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</si>
  <si>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</si>
  <si>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</si>
  <si>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</si>
  <si>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</si>
  <si>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</si>
  <si>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</si>
  <si>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</si>
  <si>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</si>
  <si>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</si>
  <si>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</si>
  <si>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</si>
  <si>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</si>
  <si>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</si>
  <si>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</si>
  <si>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</si>
  <si>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</si>
  <si>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</si>
  <si>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</si>
  <si>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</si>
  <si>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</si>
  <si>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</si>
  <si>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</si>
  <si>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</si>
  <si>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</si>
  <si>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</si>
  <si>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</si>
  <si>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</si>
  <si>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</si>
  <si>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</si>
  <si>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</si>
  <si>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</si>
  <si>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</si>
  <si>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</si>
  <si>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</si>
  <si>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</si>
  <si>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</si>
  <si>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</si>
  <si>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</si>
  <si>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</si>
  <si>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</si>
  <si>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</si>
  <si>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</si>
  <si>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</si>
  <si>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</si>
  <si>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</si>
  <si>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</si>
  <si>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</si>
  <si>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</si>
  <si>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</si>
  <si>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</si>
  <si>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</si>
  <si>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</si>
  <si>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</si>
  <si>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</si>
  <si>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</si>
  <si>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</si>
  <si>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</si>
  <si>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</si>
  <si>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</si>
  <si>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</si>
  <si>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</si>
  <si>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</si>
  <si>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</si>
  <si>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</si>
  <si>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</si>
  <si>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</si>
  <si>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</si>
  <si>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</si>
  <si>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</si>
  <si>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</si>
  <si>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</si>
  <si>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</si>
  <si>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</si>
  <si>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</si>
  <si>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</si>
  <si>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</si>
  <si>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</si>
  <si>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</si>
  <si>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</si>
  <si>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</si>
  <si>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</si>
  <si>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</si>
  <si>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</si>
  <si>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</si>
  <si>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</si>
  <si>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</si>
  <si>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</si>
  <si>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</si>
  <si>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</si>
  <si>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</si>
  <si>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</si>
  <si>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</si>
  <si>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</si>
  <si>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</si>
  <si>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</si>
  <si>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</si>
  <si>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</si>
  <si>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</si>
  <si>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</si>
  <si>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</si>
  <si>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</si>
  <si>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</si>
  <si>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</si>
  <si>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</si>
  <si>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</si>
  <si>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</si>
  <si>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</si>
  <si>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</si>
  <si>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</si>
  <si>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</si>
  <si>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</si>
  <si>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</si>
  <si>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</si>
  <si>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</si>
  <si>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</si>
  <si>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</si>
  <si>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</si>
  <si>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</si>
  <si>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</si>
  <si>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</si>
  <si>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</si>
  <si>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</si>
  <si>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</si>
  <si>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</si>
  <si>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</si>
  <si>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</si>
  <si>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</si>
  <si>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</si>
  <si>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</si>
  <si>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</si>
  <si>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</si>
  <si>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</si>
  <si>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</si>
  <si>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</si>
  <si>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</si>
  <si>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</si>
  <si>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</si>
  <si>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</si>
  <si>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</si>
  <si>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</si>
  <si>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</si>
  <si>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</si>
  <si>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</si>
  <si>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</si>
  <si>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</si>
  <si>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</si>
  <si>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</si>
  <si>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</si>
  <si>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</si>
  <si>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</si>
  <si>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</si>
  <si>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</si>
  <si>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</si>
  <si>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</si>
  <si>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</si>
  <si>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</si>
  <si>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</si>
  <si>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</si>
  <si>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</si>
  <si>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</si>
  <si>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</si>
  <si>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</si>
  <si>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</si>
  <si>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</si>
  <si>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</si>
  <si>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</si>
  <si>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</si>
  <si>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</si>
  <si>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</si>
  <si>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</si>
  <si>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</si>
  <si>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</si>
  <si>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</si>
  <si>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</si>
  <si>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</si>
  <si>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</si>
  <si>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</si>
  <si>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</si>
  <si>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</si>
  <si>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</si>
  <si>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</si>
  <si>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</si>
  <si>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</si>
  <si>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</si>
  <si>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</si>
  <si>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</si>
  <si>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</si>
  <si>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</si>
  <si>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</si>
  <si>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</si>
  <si>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</si>
  <si>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</si>
  <si>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</si>
  <si>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</si>
  <si>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</si>
  <si>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</si>
  <si>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</si>
  <si>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</si>
  <si>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</si>
  <si>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</si>
  <si>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</si>
  <si>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</si>
  <si>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</si>
  <si>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</si>
  <si>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</si>
  <si>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</si>
  <si>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</si>
  <si>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</si>
  <si>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</si>
  <si>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</si>
  <si>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</si>
  <si>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</si>
  <si>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</si>
  <si>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</si>
  <si>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</si>
  <si>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</si>
  <si>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</si>
  <si>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</si>
  <si>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</si>
  <si>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</si>
  <si>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</si>
  <si>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</si>
  <si>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</si>
  <si>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</si>
  <si>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</si>
  <si>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</si>
  <si>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</si>
  <si>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</si>
  <si>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</si>
  <si>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</si>
  <si>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</si>
  <si>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</si>
  <si>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</si>
  <si>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</si>
  <si>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</si>
  <si>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</si>
  <si>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</si>
  <si>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</si>
  <si>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</si>
  <si>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</si>
  <si>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</si>
  <si>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</si>
  <si>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</si>
  <si>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</si>
  <si>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</si>
  <si>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</si>
  <si>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</si>
  <si>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</si>
  <si>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</si>
  <si>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</si>
  <si>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</si>
  <si>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</si>
  <si>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</si>
  <si>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</si>
  <si>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</si>
  <si>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</si>
  <si>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</si>
  <si>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</si>
  <si>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</si>
  <si>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</si>
  <si>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</si>
  <si>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</si>
  <si>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</si>
  <si>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</si>
  <si>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</si>
  <si>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</si>
  <si>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</si>
  <si>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</si>
  <si>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</si>
  <si>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</si>
  <si>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</si>
  <si>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</si>
  <si>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</si>
  <si>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</si>
  <si>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</si>
  <si>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</si>
  <si>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</si>
  <si>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</si>
  <si>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</si>
  <si>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</si>
  <si>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</si>
  <si>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</si>
  <si>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</si>
  <si>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</si>
  <si>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</si>
  <si>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</si>
  <si>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</si>
  <si>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</si>
  <si>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</si>
  <si>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</si>
  <si>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</si>
  <si>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</si>
  <si>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</si>
  <si>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</si>
  <si>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</si>
  <si>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</si>
  <si>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</si>
  <si>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</si>
  <si>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</si>
  <si>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</si>
  <si>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</si>
  <si>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</si>
  <si>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</si>
  <si>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</si>
  <si>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</si>
  <si>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</si>
  <si>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</si>
  <si>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</si>
  <si>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</si>
  <si>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</si>
  <si>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</si>
  <si>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</si>
  <si>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</si>
  <si>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</si>
  <si>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</si>
  <si>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</si>
  <si>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</si>
  <si>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</si>
  <si>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</si>
  <si>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</si>
  <si>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</si>
  <si>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</si>
  <si>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</si>
  <si>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</si>
  <si>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</si>
  <si>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</si>
  <si>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</si>
  <si>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</si>
  <si>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</si>
  <si>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</si>
  <si>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</si>
  <si>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</si>
  <si>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</si>
  <si>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</si>
  <si>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</si>
  <si>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</si>
  <si>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</si>
  <si>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</si>
  <si>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</si>
  <si>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</si>
  <si>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</si>
  <si>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</si>
  <si>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</si>
  <si>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</si>
  <si>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</si>
  <si>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</si>
  <si>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</si>
  <si>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</si>
  <si>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</si>
  <si>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</si>
  <si>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</si>
  <si>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</si>
  <si>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</si>
  <si>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</si>
  <si>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</si>
  <si>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</si>
  <si>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</si>
  <si>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</si>
  <si>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</si>
  <si>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</si>
  <si>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</si>
  <si>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</si>
  <si>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</si>
  <si>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</si>
  <si>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</si>
  <si>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</si>
  <si>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</si>
  <si>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</si>
  <si>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</si>
  <si>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</si>
  <si>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</si>
  <si>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</si>
  <si>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</si>
  <si>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</si>
  <si>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</si>
  <si>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</si>
  <si>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</si>
  <si>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</si>
  <si>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</si>
  <si>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</si>
  <si>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</si>
  <si>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</si>
  <si>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</si>
  <si>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</si>
  <si>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</si>
  <si>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</si>
  <si>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</si>
  <si>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</si>
  <si>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</si>
  <si>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</si>
  <si>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</si>
  <si>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</si>
  <si>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</si>
  <si>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</si>
  <si>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</si>
  <si>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</si>
  <si>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</si>
  <si>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</si>
  <si>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</si>
  <si>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</si>
  <si>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</si>
  <si>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</si>
  <si>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</si>
  <si>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</si>
  <si>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</si>
  <si>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</si>
  <si>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</si>
  <si>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</si>
  <si>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</si>
  <si>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</si>
  <si>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</si>
  <si>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</si>
  <si>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</si>
  <si>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</si>
  <si>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</si>
  <si>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</si>
  <si>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</si>
  <si>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</si>
  <si>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</si>
  <si>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</si>
  <si>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</si>
  <si>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</si>
  <si>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</si>
  <si>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</si>
  <si>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</si>
  <si>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</si>
  <si>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</si>
  <si>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</si>
  <si>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</si>
  <si>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</si>
  <si>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</si>
  <si>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</si>
  <si>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</si>
  <si>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</si>
  <si>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</si>
  <si>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</si>
  <si>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</si>
  <si>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</si>
  <si>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</si>
  <si>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</si>
  <si>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</si>
  <si>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</si>
  <si>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</si>
  <si>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</si>
  <si>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</si>
  <si>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</si>
  <si>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</si>
  <si>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</si>
  <si>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</si>
  <si>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</si>
  <si>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</si>
  <si>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</si>
  <si>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</si>
  <si>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</si>
  <si>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</si>
  <si>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</si>
  <si>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</si>
  <si>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</si>
  <si>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</si>
  <si>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</si>
  <si>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</si>
  <si>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</si>
  <si>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</si>
  <si>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</si>
  <si>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</si>
  <si>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</si>
  <si>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</si>
  <si>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</si>
  <si>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</si>
  <si>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</si>
  <si>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</si>
  <si>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</si>
  <si>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</si>
  <si>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</si>
  <si>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</si>
  <si>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</si>
  <si>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</si>
  <si>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</si>
  <si>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</si>
  <si>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</si>
  <si>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</si>
  <si>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</si>
  <si>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</si>
  <si>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</si>
  <si>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</si>
  <si>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</si>
  <si>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</si>
  <si>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</si>
  <si>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</si>
  <si>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</si>
  <si>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</si>
  <si>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</si>
  <si>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</si>
  <si>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</si>
  <si>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</si>
  <si>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</si>
  <si>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</si>
  <si>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</si>
  <si>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</si>
  <si>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</si>
  <si>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</si>
  <si>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</si>
  <si>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</si>
  <si>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</si>
  <si>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</si>
  <si>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</si>
  <si>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</si>
  <si>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</si>
  <si>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</si>
  <si>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</si>
  <si>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</si>
  <si>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</si>
  <si>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</si>
  <si>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</si>
  <si>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</si>
  <si>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</si>
  <si>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</si>
  <si>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</si>
  <si>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</si>
  <si>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</si>
  <si>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</si>
  <si>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</si>
  <si>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</si>
  <si>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</si>
  <si>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</si>
  <si>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</si>
  <si>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</si>
  <si>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</si>
  <si>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</si>
  <si>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</si>
  <si>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</si>
  <si>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</si>
  <si>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</si>
  <si>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</si>
  <si>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</si>
  <si>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</si>
  <si>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</si>
  <si>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</si>
  <si>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</si>
  <si>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</si>
  <si>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</si>
  <si>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</si>
  <si>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</si>
  <si>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</si>
  <si>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</si>
  <si>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</si>
  <si>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</si>
  <si>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</si>
  <si>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</si>
  <si>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</si>
  <si>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</si>
  <si>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</si>
  <si>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</si>
  <si>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</si>
  <si>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</si>
  <si>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</si>
  <si>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</si>
  <si>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</si>
  <si>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</si>
  <si>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</si>
  <si>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</si>
  <si>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</si>
  <si>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</si>
  <si>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</si>
  <si>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</si>
  <si>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</si>
  <si>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</si>
  <si>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</si>
  <si>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</si>
  <si>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</si>
  <si>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</si>
  <si>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</si>
  <si>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</si>
  <si>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</si>
  <si>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</si>
  <si>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</si>
  <si>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</si>
  <si>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</si>
  <si>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</si>
  <si>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</si>
  <si>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</si>
  <si>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</si>
  <si>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</si>
  <si>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</si>
  <si>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</si>
  <si>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</si>
  <si>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</si>
  <si>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</si>
  <si>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</si>
  <si>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</si>
  <si>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</si>
  <si>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</si>
  <si>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</si>
  <si>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</si>
  <si>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</si>
  <si>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</si>
  <si>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</si>
  <si>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</si>
  <si>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</si>
  <si>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</si>
  <si>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</si>
  <si>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</si>
  <si>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</si>
  <si>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</si>
  <si>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</si>
  <si>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</si>
  <si>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</si>
  <si>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</si>
  <si>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</si>
  <si>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</si>
  <si>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</si>
  <si>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</si>
  <si>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</si>
  <si>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</si>
  <si>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</si>
  <si>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</si>
  <si>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</si>
  <si>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</si>
  <si>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</si>
  <si>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</si>
  <si>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</si>
  <si>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</si>
  <si>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</si>
  <si>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</si>
  <si>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</si>
  <si>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</si>
  <si>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</si>
  <si>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</si>
  <si>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</si>
  <si>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</si>
  <si>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</si>
  <si>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</si>
  <si>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</si>
  <si>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</si>
  <si>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</si>
  <si>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</si>
  <si>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</si>
  <si>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</si>
  <si>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</si>
  <si>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</si>
  <si>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</si>
  <si>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</si>
  <si>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</si>
  <si>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</si>
  <si>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</si>
  <si>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</si>
  <si>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</si>
  <si>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</si>
  <si>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</si>
  <si>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</si>
  <si>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</si>
  <si>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</si>
  <si>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</si>
  <si>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</si>
  <si>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</si>
  <si>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</si>
  <si>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</si>
  <si>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</si>
  <si>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</si>
  <si>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</si>
  <si>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</si>
  <si>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</si>
  <si>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</si>
  <si>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</si>
  <si>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</si>
  <si>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</si>
  <si>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</si>
  <si>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</si>
  <si>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</si>
  <si>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</si>
  <si>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</si>
  <si>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</si>
  <si>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</si>
  <si>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</si>
  <si>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</si>
  <si>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</si>
  <si>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</si>
  <si>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</si>
  <si>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</si>
  <si>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</si>
  <si>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</si>
  <si>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</si>
  <si>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</si>
  <si>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</si>
  <si>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</si>
  <si>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</si>
  <si>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</si>
  <si>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</si>
  <si>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</si>
  <si>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</si>
  <si>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</si>
  <si>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</si>
  <si>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</si>
  <si>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</si>
  <si>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</si>
  <si>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</si>
  <si>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</si>
  <si>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</si>
  <si>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</si>
  <si>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</si>
  <si>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</si>
  <si>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</si>
  <si>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</si>
  <si>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</si>
  <si>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</si>
  <si>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</si>
  <si>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</si>
  <si>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</si>
  <si>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</si>
  <si>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</si>
  <si>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</si>
  <si>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</si>
  <si>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</si>
  <si>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</si>
  <si>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</si>
  <si>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</si>
  <si>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</si>
  <si>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</si>
  <si>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</si>
  <si>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</si>
  <si>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</si>
  <si>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</si>
  <si>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</si>
  <si>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</si>
  <si>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</si>
  <si>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</si>
  <si>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</si>
  <si>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</si>
  <si>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</si>
  <si>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</si>
  <si>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</si>
  <si>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</si>
  <si>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</si>
  <si>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</si>
  <si>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</si>
  <si>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</si>
  <si>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</si>
  <si>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</si>
  <si>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</si>
  <si>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</si>
  <si>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</si>
  <si>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</si>
  <si>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</si>
  <si>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</si>
  <si>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</si>
  <si>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</si>
  <si>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</si>
  <si>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</si>
  <si>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</si>
  <si>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</si>
  <si>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</si>
  <si>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</si>
  <si>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</si>
  <si>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</si>
  <si>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</si>
  <si>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</si>
  <si>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</si>
  <si>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</si>
  <si>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</si>
  <si>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</si>
  <si>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</si>
  <si>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</si>
  <si>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</si>
  <si>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</si>
  <si>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</si>
  <si>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</si>
  <si>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</si>
  <si>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</si>
  <si>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</si>
  <si>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</si>
  <si>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</si>
  <si>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</si>
  <si>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</si>
  <si>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</si>
  <si>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</si>
  <si>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</si>
  <si>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</si>
  <si>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</si>
  <si>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</si>
  <si>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</si>
  <si>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</si>
  <si>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</si>
  <si>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</si>
  <si>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</si>
  <si>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</si>
  <si>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</si>
  <si>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</si>
  <si>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</si>
  <si>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</si>
  <si>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</si>
  <si>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</si>
  <si>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</si>
  <si>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</si>
  <si>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</si>
  <si>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</si>
  <si>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</si>
  <si>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</si>
  <si>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</si>
  <si>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</si>
  <si>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</si>
  <si>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</si>
  <si>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</si>
  <si>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</si>
  <si>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</si>
  <si>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</si>
  <si>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</si>
  <si>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</si>
  <si>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</si>
  <si>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</si>
  <si>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</si>
  <si>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</si>
  <si>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</si>
  <si>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</si>
  <si>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</si>
  <si>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</si>
  <si>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</si>
  <si>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</si>
  <si>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</si>
  <si>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</si>
  <si>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</si>
  <si>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</si>
  <si>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</si>
  <si>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</si>
  <si>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</si>
  <si>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</si>
  <si>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</si>
  <si>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</si>
  <si>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</si>
  <si>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</si>
  <si>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</si>
  <si>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</si>
  <si>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</si>
  <si>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</si>
  <si>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</si>
  <si>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</si>
  <si>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</si>
  <si>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</si>
  <si>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</si>
  <si>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</si>
  <si>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</si>
  <si>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</si>
  <si>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</si>
  <si>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</si>
  <si>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</si>
  <si>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</si>
  <si>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</si>
  <si>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</si>
  <si>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</si>
  <si>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</si>
  <si>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</si>
  <si>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</si>
  <si>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</si>
  <si>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</si>
  <si>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</si>
  <si>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</si>
  <si>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</si>
  <si>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</si>
  <si>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</si>
  <si>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</si>
  <si>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</si>
  <si>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</si>
  <si>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</si>
  <si>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</si>
  <si>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</si>
  <si>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</si>
  <si>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</si>
  <si>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</si>
  <si>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</si>
  <si>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</si>
  <si>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</si>
  <si>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</si>
  <si>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</si>
  <si>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</si>
  <si>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</si>
  <si>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</si>
  <si>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</si>
  <si>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</si>
  <si>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</si>
  <si>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</si>
  <si>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</si>
  <si>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</si>
  <si>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</si>
  <si>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</si>
  <si>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</si>
  <si>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</si>
  <si>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</si>
  <si>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</si>
  <si>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</si>
  <si>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</si>
  <si>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</si>
  <si>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</si>
  <si>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</si>
  <si>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</si>
  <si>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</si>
  <si>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</si>
  <si>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</si>
  <si>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</si>
  <si>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</si>
  <si>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</si>
  <si>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</si>
  <si>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</si>
  <si>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</si>
  <si>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</si>
  <si>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</si>
  <si>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</si>
  <si>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</si>
  <si>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</si>
  <si>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</si>
  <si>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</si>
  <si>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</si>
  <si>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</si>
  <si>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</si>
  <si>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</si>
  <si>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</si>
  <si>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</si>
  <si>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</si>
  <si>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</si>
  <si>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</si>
  <si>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</si>
  <si>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</si>
  <si>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</si>
  <si>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</si>
  <si>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</si>
  <si>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</si>
  <si>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</si>
  <si>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</si>
  <si>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</si>
  <si>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</si>
  <si>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</si>
  <si>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</si>
  <si>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</si>
  <si>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</si>
  <si>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</si>
  <si>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</si>
  <si>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</si>
  <si>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</si>
  <si>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</si>
  <si>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</si>
  <si>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</si>
  <si>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</si>
  <si>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</si>
  <si>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</si>
  <si>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</si>
  <si>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</si>
  <si>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</si>
  <si>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</si>
  <si>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</si>
  <si>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</si>
  <si>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</si>
  <si>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</si>
  <si>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</si>
  <si>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</si>
  <si>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</si>
  <si>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</si>
  <si>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</si>
  <si>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</si>
  <si>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</si>
  <si>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</si>
  <si>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</si>
  <si>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</si>
  <si>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</si>
  <si>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</si>
  <si>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</si>
  <si>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</si>
  <si>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</si>
  <si>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</si>
  <si>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</si>
  <si>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</si>
  <si>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</si>
  <si>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</si>
  <si>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</si>
  <si>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</si>
  <si>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</si>
  <si>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</si>
  <si>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</si>
  <si>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</si>
  <si>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</si>
  <si>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</si>
  <si>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</si>
  <si>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</si>
  <si>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</si>
  <si>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</si>
  <si>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</si>
  <si>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</si>
  <si>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</si>
  <si>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</si>
  <si>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</si>
  <si>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</si>
  <si>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</si>
  <si>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</si>
  <si>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</si>
  <si>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</si>
  <si>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</si>
  <si>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</si>
  <si>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</si>
  <si>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</si>
  <si>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</si>
  <si>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</si>
  <si>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</si>
  <si>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</si>
  <si>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</si>
  <si>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</si>
  <si>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</si>
  <si>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</si>
  <si>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</si>
  <si>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</si>
  <si>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</si>
  <si>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</si>
  <si>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</si>
  <si>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</si>
  <si>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</si>
  <si>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</si>
  <si>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</si>
  <si>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</si>
  <si>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</si>
  <si>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</si>
  <si>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</si>
  <si>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</si>
  <si>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</si>
  <si>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</si>
  <si>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</si>
  <si>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</si>
  <si>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</si>
  <si>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</si>
  <si>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</si>
  <si>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</si>
  <si>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</si>
  <si>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</si>
  <si>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</si>
  <si>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</si>
  <si>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</si>
  <si>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</si>
  <si>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</si>
  <si>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</si>
  <si>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</si>
  <si>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</si>
  <si>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</si>
  <si>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</si>
  <si>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</si>
  <si>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</si>
  <si>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</si>
  <si>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</si>
  <si>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</si>
  <si>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</si>
  <si>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</si>
  <si>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</si>
  <si>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</si>
  <si>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</si>
  <si>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</si>
  <si>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</si>
  <si>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</si>
  <si>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</si>
  <si>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</si>
  <si>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</si>
  <si>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</si>
  <si>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</si>
  <si>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</si>
  <si>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</si>
  <si>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</si>
  <si>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</si>
  <si>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</si>
  <si>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</si>
  <si>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</si>
  <si>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</si>
  <si>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</si>
  <si>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</si>
  <si>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</si>
  <si>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</si>
  <si>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</si>
  <si>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</si>
  <si>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</si>
  <si>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</si>
  <si>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</si>
  <si>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</si>
  <si>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</si>
  <si>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</si>
  <si>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</si>
  <si>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</si>
  <si>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</si>
  <si>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</si>
  <si>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</si>
  <si>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</si>
  <si>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</si>
  <si>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</si>
  <si>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</si>
  <si>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</si>
  <si>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</si>
  <si>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</si>
  <si>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</si>
  <si>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</si>
  <si>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</si>
  <si>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</si>
  <si>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</si>
  <si>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</si>
  <si>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</si>
  <si>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</si>
  <si>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</si>
  <si>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</si>
  <si>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</si>
  <si>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</si>
  <si>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</si>
  <si>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</si>
  <si>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</si>
  <si>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</si>
  <si>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</si>
  <si>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</si>
  <si>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</si>
  <si>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</si>
  <si>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</si>
  <si>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</si>
  <si>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</si>
  <si>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</si>
  <si>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</si>
  <si>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</si>
  <si>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</si>
  <si>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</si>
  <si>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</si>
  <si>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</si>
  <si>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</si>
  <si>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</si>
  <si>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</si>
  <si>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</si>
  <si>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</si>
  <si>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</si>
  <si>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</si>
  <si>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</si>
  <si>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</si>
  <si>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</si>
  <si>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</si>
  <si>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</si>
  <si>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</si>
  <si>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</si>
  <si>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</si>
  <si>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</si>
  <si>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</si>
  <si>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</si>
  <si>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</si>
  <si>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</si>
  <si>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</si>
  <si>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</si>
  <si>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</si>
  <si>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</si>
  <si>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</si>
  <si>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</si>
  <si>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</si>
  <si>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</si>
  <si>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</si>
  <si>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</si>
  <si>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</si>
  <si>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</si>
  <si>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</si>
  <si>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</si>
  <si>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</si>
  <si>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</si>
  <si>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</si>
  <si>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</si>
  <si>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</si>
  <si>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</si>
  <si>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</si>
  <si>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</si>
  <si>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</si>
  <si>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</si>
  <si>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</si>
  <si>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</si>
  <si>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</si>
  <si>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</si>
  <si>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</si>
  <si>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</si>
  <si>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</si>
  <si>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</si>
  <si>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</si>
  <si>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</si>
  <si>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</si>
  <si>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</si>
  <si>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</si>
  <si>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</si>
  <si>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</si>
  <si>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</si>
  <si>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</si>
  <si>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</si>
  <si>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</si>
  <si>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</si>
  <si>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</si>
  <si>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</si>
  <si>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</si>
  <si>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</si>
  <si>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</si>
  <si>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</si>
  <si>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</si>
  <si>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</si>
  <si>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</si>
  <si>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</si>
  <si>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</si>
  <si>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</si>
  <si>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</si>
  <si>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</si>
  <si>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</si>
  <si>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</si>
  <si>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</si>
  <si>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</si>
  <si>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</si>
  <si>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</si>
  <si>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</si>
  <si>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</si>
  <si>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</si>
  <si>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</si>
  <si>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</si>
  <si>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</si>
  <si>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</si>
  <si>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</si>
  <si>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</si>
  <si>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</si>
  <si>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</si>
  <si>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</si>
  <si>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</si>
  <si>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</si>
  <si>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</si>
  <si>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</si>
  <si>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</si>
  <si>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</si>
  <si>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</si>
  <si>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</si>
  <si>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</si>
  <si>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</si>
  <si>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</si>
  <si>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</si>
  <si>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</si>
  <si>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</si>
  <si>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</si>
  <si>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</si>
  <si>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</si>
  <si>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</si>
  <si>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</si>
  <si>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</si>
  <si>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</si>
  <si>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</si>
  <si>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</si>
  <si>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</si>
  <si>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</si>
  <si>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</si>
  <si>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</si>
  <si>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</si>
  <si>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</si>
  <si>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</si>
  <si>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</si>
  <si>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</si>
  <si>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</si>
  <si>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</si>
  <si>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</si>
  <si>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</si>
  <si>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</si>
  <si>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</si>
  <si>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</si>
  <si>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</si>
  <si>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</si>
  <si>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</si>
  <si>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</si>
  <si>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</si>
  <si>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</si>
  <si>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</si>
  <si>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</si>
  <si>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</si>
  <si>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</si>
  <si>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</si>
  <si>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</si>
  <si>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</si>
  <si>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</si>
  <si>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</si>
  <si>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</si>
  <si>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</si>
  <si>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</si>
  <si>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</si>
  <si>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</si>
  <si>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</si>
  <si>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</si>
  <si>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</si>
  <si>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</si>
  <si>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</si>
  <si>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</si>
  <si>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</si>
  <si>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</si>
  <si>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</si>
  <si>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</si>
  <si>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</si>
  <si>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</si>
  <si>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</si>
  <si>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</si>
  <si>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</si>
  <si>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</si>
  <si>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</si>
  <si>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</si>
  <si>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</si>
  <si>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</si>
  <si>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</si>
  <si>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</si>
  <si>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</si>
  <si>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</si>
  <si>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</si>
  <si>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</si>
  <si>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</si>
  <si>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</si>
  <si>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</si>
  <si>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</si>
  <si>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</si>
  <si>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</si>
  <si>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</si>
  <si>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</si>
  <si>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</si>
  <si>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</si>
  <si>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</si>
  <si>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</si>
  <si>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</si>
  <si>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</si>
  <si>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</si>
  <si>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</si>
  <si>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</si>
  <si>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</si>
  <si>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</si>
  <si>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</si>
  <si>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</si>
  <si>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</si>
  <si>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</si>
  <si>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</si>
  <si>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</si>
  <si>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</si>
  <si>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</si>
  <si>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</si>
  <si>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</si>
  <si>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</si>
  <si>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</si>
  <si>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</si>
  <si>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</si>
  <si>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</si>
  <si>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</si>
  <si>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</si>
  <si>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</si>
  <si>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</si>
  <si>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</si>
  <si>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</si>
  <si>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</si>
  <si>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</si>
  <si>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</si>
  <si>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</si>
  <si>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</si>
  <si>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</si>
  <si>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</si>
  <si>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</si>
  <si>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</si>
  <si>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</si>
  <si>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</si>
  <si>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</si>
  <si>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</si>
  <si>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</si>
  <si>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</si>
  <si>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</si>
  <si>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</si>
  <si>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</si>
  <si>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</si>
  <si>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</si>
  <si>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</si>
  <si>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</si>
  <si>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</si>
  <si>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</si>
  <si>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</si>
  <si>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</si>
  <si>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</si>
  <si>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</si>
  <si>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</si>
  <si>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</si>
  <si>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</si>
  <si>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</si>
  <si>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</si>
  <si>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</si>
  <si>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</si>
  <si>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</si>
  <si>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</si>
  <si>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</si>
  <si>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</si>
  <si>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</si>
  <si>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</si>
  <si>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</si>
  <si>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</si>
  <si>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</si>
  <si>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</si>
  <si>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</si>
  <si>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</si>
  <si>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</si>
  <si>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</si>
  <si>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</si>
  <si>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</si>
  <si>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</si>
  <si>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</si>
  <si>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</si>
  <si>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</si>
  <si>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</si>
  <si>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</si>
  <si>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</si>
  <si>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</si>
  <si>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</si>
  <si>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</si>
  <si>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</si>
  <si>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</si>
  <si>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</si>
  <si>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</si>
  <si>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</si>
  <si>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</si>
  <si>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</si>
  <si>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</si>
  <si>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</si>
  <si>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</si>
  <si>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</si>
  <si>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</si>
  <si>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</si>
  <si>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</si>
  <si>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</si>
  <si>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</si>
  <si>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</si>
  <si>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</si>
  <si>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</si>
  <si>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</si>
  <si>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</si>
  <si>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</si>
  <si>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</si>
  <si>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</si>
  <si>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</si>
  <si>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</si>
  <si>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</si>
  <si>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</si>
  <si>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</si>
  <si>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</si>
  <si>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</si>
  <si>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</si>
  <si>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</si>
  <si>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</si>
  <si>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</si>
  <si>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</si>
  <si>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</si>
  <si>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</si>
  <si>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</si>
  <si>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</si>
  <si>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</si>
  <si>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</si>
  <si>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</si>
  <si>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</si>
  <si>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</si>
  <si>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</si>
  <si>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</si>
  <si>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</si>
  <si>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</si>
  <si>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</si>
  <si>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</si>
  <si>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</si>
  <si>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</si>
  <si>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</si>
  <si>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</si>
  <si>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</si>
  <si>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</si>
  <si>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</si>
  <si>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</si>
  <si>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</si>
  <si>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</si>
  <si>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</si>
  <si>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</si>
  <si>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</si>
  <si>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</si>
  <si>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</si>
  <si>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</si>
  <si>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</si>
  <si>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</si>
  <si>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</si>
  <si>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</si>
  <si>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</si>
  <si>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</si>
  <si>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</si>
  <si>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</si>
  <si>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</si>
  <si>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</si>
  <si>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</si>
  <si>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</si>
  <si>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</si>
  <si>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</si>
  <si>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</si>
  <si>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</si>
  <si>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</si>
  <si>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</si>
  <si>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</si>
  <si>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</si>
  <si>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</si>
  <si>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</si>
  <si>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</si>
  <si>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</si>
  <si>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</si>
  <si>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</si>
  <si>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</si>
  <si>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</si>
  <si>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</si>
  <si>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</si>
  <si>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</si>
  <si>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</si>
  <si>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</si>
  <si>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</si>
  <si>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</si>
  <si>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</si>
  <si>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</si>
  <si>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</si>
  <si>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</si>
  <si>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</si>
  <si>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</si>
  <si>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</si>
  <si>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</si>
  <si>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</si>
  <si>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</si>
  <si>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</si>
  <si>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</si>
  <si>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</si>
  <si>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</si>
  <si>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</si>
  <si>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</si>
  <si>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</si>
  <si>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</si>
  <si>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</si>
  <si>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</si>
  <si>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</si>
  <si>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</si>
  <si>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</si>
  <si>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</si>
  <si>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</si>
  <si>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</si>
  <si>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</si>
  <si>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</si>
  <si>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</si>
  <si>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</si>
  <si>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</si>
  <si>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</si>
  <si>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</si>
  <si>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</si>
  <si>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</si>
  <si>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</si>
  <si>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</si>
  <si>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</si>
  <si>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</si>
  <si>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</si>
  <si>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</si>
  <si>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</si>
  <si>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</si>
  <si>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</si>
  <si>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</si>
  <si>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</si>
  <si>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</si>
  <si>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</si>
  <si>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</si>
  <si>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</si>
  <si>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</si>
  <si>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</si>
  <si>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</si>
  <si>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</si>
  <si>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</si>
  <si>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</si>
  <si>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</si>
  <si>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</si>
  <si>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</si>
  <si>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</si>
  <si>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</si>
  <si>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</si>
  <si>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</si>
  <si>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</si>
  <si>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</si>
  <si>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</si>
  <si>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</si>
  <si>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</si>
  <si>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</si>
  <si>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</si>
  <si>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</si>
  <si>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</si>
  <si>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</si>
  <si>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</si>
  <si>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</si>
  <si>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</si>
  <si>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</si>
  <si>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</si>
  <si>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</si>
  <si>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</si>
  <si>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</si>
  <si>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</si>
  <si>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</si>
  <si>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</si>
  <si>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</si>
  <si>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</si>
  <si>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</si>
  <si>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</si>
  <si>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</si>
  <si>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</si>
  <si>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</si>
  <si>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</si>
  <si>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</si>
  <si>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</si>
  <si>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</si>
  <si>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</si>
  <si>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</si>
  <si>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</si>
  <si>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</si>
  <si>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</si>
  <si>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</si>
  <si>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</si>
  <si>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</si>
  <si>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</si>
  <si>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</si>
  <si>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</si>
  <si>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</si>
  <si>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</si>
  <si>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</si>
  <si>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</si>
  <si>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</si>
  <si>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</si>
  <si>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</si>
  <si>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</si>
  <si>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</si>
  <si>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</si>
  <si>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</si>
  <si>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</si>
  <si>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</si>
  <si>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</si>
  <si>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</si>
  <si>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</si>
  <si>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</si>
  <si>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</si>
  <si>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</si>
  <si>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</si>
  <si>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</si>
  <si>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</si>
  <si>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</si>
  <si>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</si>
  <si>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</si>
  <si>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</si>
  <si>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</si>
  <si>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</si>
  <si>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</si>
  <si>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</si>
  <si>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</si>
  <si>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</si>
  <si>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</si>
  <si>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</si>
  <si>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</si>
  <si>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</si>
  <si>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</si>
  <si>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</si>
  <si>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</si>
  <si>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</si>
  <si>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</si>
  <si>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</si>
  <si>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</si>
  <si>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</si>
  <si>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</si>
  <si>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</si>
  <si>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</si>
  <si>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</si>
  <si>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</si>
  <si>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</si>
  <si>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</si>
  <si>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</si>
  <si>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</si>
  <si>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</si>
  <si>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</si>
  <si>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</si>
  <si>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</si>
  <si>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</si>
  <si>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</si>
  <si>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</si>
  <si>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</si>
  <si>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</si>
  <si>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</si>
  <si>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</si>
  <si>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</si>
  <si>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</si>
  <si>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</si>
  <si>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</si>
  <si>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</si>
  <si>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</si>
  <si>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</si>
  <si>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</si>
  <si>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</si>
  <si>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</si>
  <si>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</si>
  <si>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</si>
  <si>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</si>
  <si>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</si>
  <si>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</si>
  <si>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</si>
  <si>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</si>
  <si>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</si>
  <si>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</si>
  <si>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</si>
  <si>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</si>
  <si>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</si>
  <si>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</si>
  <si>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</si>
  <si>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</si>
  <si>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</si>
  <si>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</si>
  <si>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</si>
  <si>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</si>
  <si>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</si>
  <si>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</si>
  <si>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</si>
  <si>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</si>
  <si>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</si>
  <si>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</si>
  <si>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</si>
  <si>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</si>
  <si>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</si>
  <si>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</si>
  <si>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</si>
  <si>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</si>
  <si>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</si>
  <si>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</si>
  <si>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</si>
  <si>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</si>
  <si>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</si>
  <si>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</si>
  <si>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</si>
  <si>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</si>
  <si>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</si>
  <si>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</si>
  <si>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</si>
  <si>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</si>
  <si>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</si>
  <si>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</si>
  <si>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</si>
  <si>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</si>
  <si>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</si>
  <si>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</si>
  <si>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</si>
  <si>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</si>
  <si>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</si>
  <si>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</si>
  <si>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</si>
  <si>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</si>
  <si>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</si>
  <si>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</si>
  <si>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</si>
  <si>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</si>
  <si>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</si>
  <si>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</si>
  <si>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</si>
  <si>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</si>
  <si>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</si>
  <si>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</si>
  <si>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</si>
  <si>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</si>
  <si>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</si>
  <si>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</si>
  <si>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</si>
  <si>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</si>
  <si>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</si>
  <si>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</si>
  <si>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</si>
  <si>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</si>
  <si>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</si>
  <si>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</si>
  <si>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</si>
  <si>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</si>
  <si>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</si>
  <si>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</si>
  <si>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</si>
  <si>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</si>
  <si>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</si>
  <si>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</si>
  <si>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</si>
  <si>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</si>
  <si>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</si>
  <si>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</si>
  <si>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</si>
  <si>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</si>
  <si>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</si>
  <si>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</si>
  <si>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</si>
  <si>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</si>
  <si>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</si>
  <si>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</si>
  <si>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</si>
  <si>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</si>
  <si>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</si>
  <si>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</si>
  <si>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</si>
  <si>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</si>
  <si>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</si>
  <si>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</si>
  <si>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</si>
  <si>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</si>
  <si>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</si>
  <si>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</si>
  <si>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</si>
  <si>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</si>
  <si>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</si>
  <si>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</si>
  <si>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</si>
  <si>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</si>
  <si>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</si>
  <si>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</si>
  <si>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</si>
  <si>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</si>
  <si>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</si>
  <si>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</si>
  <si>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</si>
  <si>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</si>
  <si>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</si>
  <si>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</si>
  <si>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</si>
  <si>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</si>
  <si>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</si>
  <si>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</si>
  <si>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</si>
  <si>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</si>
  <si>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</si>
  <si>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</si>
  <si>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</si>
  <si>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</si>
  <si>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</si>
  <si>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</si>
  <si>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</si>
  <si>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</si>
  <si>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</si>
  <si>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</si>
  <si>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</si>
  <si>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</si>
  <si>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</si>
  <si>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</si>
  <si>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</si>
  <si>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</si>
  <si>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</si>
  <si>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</si>
  <si>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</si>
  <si>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</si>
  <si>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</si>
  <si>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</si>
  <si>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</si>
  <si>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</si>
  <si>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</si>
  <si>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</si>
  <si>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</si>
  <si>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</si>
  <si>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</si>
  <si>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</si>
  <si>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</si>
  <si>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</si>
  <si>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</si>
  <si>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</si>
  <si>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</si>
  <si>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</si>
  <si>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</si>
  <si>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</si>
  <si>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</si>
  <si>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</si>
  <si>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</si>
  <si>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</si>
  <si>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</si>
  <si>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</si>
  <si>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</si>
  <si>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</si>
  <si>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</si>
  <si>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</si>
  <si>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</si>
  <si>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</si>
  <si>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</si>
  <si>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</si>
  <si>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</si>
  <si>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</si>
  <si>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</si>
  <si>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</si>
  <si>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</si>
  <si>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</si>
  <si>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</si>
  <si>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</si>
  <si>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</si>
  <si>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</si>
  <si>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</si>
  <si>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</si>
  <si>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</si>
  <si>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</si>
  <si>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</si>
  <si>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</si>
  <si>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</si>
  <si>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</si>
  <si>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</si>
  <si>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</si>
  <si>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</si>
  <si>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</si>
  <si>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</si>
  <si>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</si>
  <si>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</si>
  <si>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</si>
  <si>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</si>
  <si>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</si>
  <si>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</si>
  <si>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</si>
  <si>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</si>
  <si>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</si>
  <si>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</si>
  <si>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</si>
  <si>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</si>
  <si>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</si>
  <si>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</si>
  <si>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</si>
  <si>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</si>
  <si>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</si>
  <si>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</si>
  <si>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</si>
  <si>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</si>
  <si>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</si>
  <si>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</si>
  <si>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</si>
  <si>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</si>
  <si>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</si>
  <si>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</si>
  <si>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</si>
  <si>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</si>
  <si>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</si>
  <si>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</si>
  <si>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</si>
  <si>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</si>
  <si>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</si>
  <si>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</si>
  <si>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</si>
  <si>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</si>
  <si>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</si>
  <si>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</si>
  <si>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</si>
  <si>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</si>
  <si>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</si>
  <si>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</si>
  <si>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</si>
  <si>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</si>
  <si>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</si>
  <si>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</si>
  <si>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</si>
  <si>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</si>
  <si>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</si>
  <si>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</si>
  <si>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</si>
  <si>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</si>
  <si>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</si>
  <si>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</si>
  <si>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</si>
  <si>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</si>
  <si>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</si>
  <si>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</si>
  <si>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</si>
  <si>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</si>
  <si>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</si>
  <si>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</si>
  <si>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</si>
  <si>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</si>
  <si>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</si>
  <si>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</si>
  <si>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</si>
  <si>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</si>
  <si>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</si>
  <si>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</si>
  <si>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</si>
  <si>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</si>
  <si>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</si>
  <si>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</si>
  <si>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</si>
  <si>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</si>
  <si>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</si>
  <si>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</si>
  <si>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</si>
  <si>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</si>
  <si>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</si>
  <si>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</si>
  <si>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</si>
  <si>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</si>
  <si>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</si>
  <si>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</si>
  <si>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</si>
  <si>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</si>
  <si>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</si>
  <si>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</si>
  <si>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</si>
  <si>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</si>
  <si>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</si>
  <si>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</si>
  <si>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</si>
  <si>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</si>
  <si>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</si>
  <si>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</si>
  <si>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</si>
  <si>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</si>
  <si>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</si>
  <si>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</si>
  <si>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</si>
  <si>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</si>
  <si>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</si>
  <si>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</si>
  <si>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</si>
  <si>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</si>
  <si>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</si>
  <si>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</si>
  <si>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</si>
  <si>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</si>
  <si>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</si>
  <si>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</si>
  <si>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</si>
  <si>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</si>
  <si>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</si>
  <si>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</si>
  <si>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</si>
  <si>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</si>
  <si>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</si>
  <si>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</si>
  <si>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</si>
  <si>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</si>
  <si>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</si>
  <si>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</si>
  <si>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</si>
  <si>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</si>
  <si>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</si>
  <si>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</si>
  <si>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</si>
  <si>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</si>
  <si>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</si>
  <si>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</si>
  <si>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</si>
  <si>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</si>
  <si>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</si>
  <si>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</si>
  <si>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</si>
  <si>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</si>
  <si>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</si>
  <si>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</si>
  <si>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</si>
  <si>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</si>
  <si>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</si>
  <si>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</si>
  <si>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</si>
  <si>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</si>
  <si>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</si>
  <si>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</si>
  <si>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</si>
  <si>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</si>
  <si>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</si>
  <si>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</si>
  <si>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</si>
  <si>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</si>
  <si>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</si>
  <si>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</si>
  <si>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</si>
  <si>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</si>
  <si>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</si>
  <si>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</si>
  <si>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</si>
  <si>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</si>
  <si>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</si>
  <si>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</si>
  <si>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</si>
  <si>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</si>
  <si>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</si>
  <si>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</si>
  <si>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</si>
  <si>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</si>
  <si>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</si>
  <si>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</si>
  <si>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</si>
  <si>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</si>
  <si>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</si>
  <si>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</si>
  <si>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</si>
  <si>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</si>
  <si>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</si>
  <si>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</si>
  <si>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</si>
  <si>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</si>
  <si>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</si>
  <si>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</si>
  <si>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</si>
  <si>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</si>
  <si>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</si>
  <si>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</si>
  <si>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</si>
  <si>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</si>
  <si>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</si>
  <si>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</si>
  <si>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</si>
  <si>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</si>
  <si>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</si>
  <si>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</si>
  <si>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</si>
  <si>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</si>
  <si>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</si>
  <si>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</si>
  <si>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</si>
  <si>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</si>
  <si>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</si>
  <si>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</si>
  <si>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</si>
  <si>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</si>
  <si>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</si>
  <si>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</si>
  <si>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</si>
  <si>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</si>
  <si>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</si>
  <si>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</si>
  <si>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</si>
  <si>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</si>
  <si>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</si>
  <si>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</si>
  <si>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</si>
  <si>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</si>
  <si>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</si>
  <si>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</si>
  <si>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</si>
  <si>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</si>
  <si>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</si>
  <si>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</si>
  <si>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</si>
  <si>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</si>
  <si>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</si>
  <si>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</si>
  <si>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</si>
  <si>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</si>
  <si>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</si>
  <si>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</si>
  <si>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</si>
  <si>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</si>
  <si>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</si>
  <si>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</si>
  <si>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</si>
  <si>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</si>
  <si>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</si>
  <si>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</si>
  <si>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</si>
  <si>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</si>
  <si>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</si>
  <si>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</si>
  <si>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</si>
  <si>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</si>
  <si>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</si>
  <si>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</si>
  <si>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</si>
  <si>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</si>
  <si>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</si>
  <si>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</si>
  <si>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</si>
  <si>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</si>
  <si>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</si>
  <si>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</si>
  <si>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</si>
  <si>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</si>
  <si>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</si>
  <si>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</si>
  <si>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</si>
  <si>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</si>
  <si>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</si>
  <si>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</si>
  <si>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</si>
  <si>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</si>
  <si>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</si>
  <si>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</si>
  <si>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</si>
  <si>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</si>
  <si>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</si>
  <si>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</si>
  <si>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</si>
  <si>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</si>
  <si>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</si>
  <si>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</si>
  <si>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</si>
  <si>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</si>
  <si>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</si>
  <si>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</si>
  <si>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</si>
  <si>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</si>
  <si>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</si>
  <si>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</si>
  <si>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</si>
  <si>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</si>
  <si>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</si>
  <si>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</si>
  <si>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</si>
  <si>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</si>
  <si>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</si>
  <si>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</si>
  <si>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</si>
  <si>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</si>
  <si>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</si>
  <si>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</si>
  <si>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</si>
  <si>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</si>
  <si>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</si>
  <si>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</si>
  <si>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</si>
  <si>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</si>
  <si>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</si>
  <si>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</si>
  <si>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</si>
  <si>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</si>
  <si>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</si>
  <si>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</si>
  <si>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</si>
  <si>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</si>
  <si>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</si>
  <si>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</si>
  <si>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</si>
  <si>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</si>
  <si>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</si>
  <si>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</si>
  <si>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</si>
  <si>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</si>
  <si>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</si>
  <si>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</si>
  <si>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</si>
  <si>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</si>
  <si>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</si>
  <si>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</si>
  <si>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</si>
  <si>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</si>
  <si>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</si>
  <si>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</si>
  <si>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</si>
  <si>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</si>
  <si>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</si>
  <si>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</si>
  <si>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</si>
  <si>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</si>
  <si>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</si>
  <si>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</si>
  <si>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</si>
  <si>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</si>
  <si>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</si>
  <si>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</si>
  <si>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</si>
  <si>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</si>
  <si>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</si>
  <si>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</si>
  <si>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</si>
  <si>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</si>
  <si>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</si>
  <si>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</si>
  <si>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</si>
  <si>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</si>
  <si>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</si>
  <si>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</si>
  <si>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</si>
  <si>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</si>
  <si>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</si>
  <si>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</si>
  <si>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</si>
  <si>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</si>
  <si>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</si>
  <si>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</si>
  <si>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</si>
  <si>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</si>
  <si>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</si>
  <si>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</si>
  <si>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</si>
  <si>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</si>
  <si>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</si>
  <si>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</si>
  <si>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</si>
  <si>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</si>
  <si>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</si>
  <si>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</si>
  <si>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</si>
  <si>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</si>
  <si>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</si>
  <si>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</si>
  <si>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</si>
  <si>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</si>
  <si>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</si>
  <si>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</si>
  <si>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</si>
  <si>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</si>
  <si>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</si>
  <si>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</si>
  <si>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</si>
  <si>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</si>
  <si>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</si>
  <si>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</si>
  <si>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</si>
  <si>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</si>
  <si>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</si>
  <si>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</si>
  <si>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</si>
  <si>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</si>
  <si>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</si>
  <si>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</si>
  <si>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</si>
  <si>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</si>
  <si>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</si>
  <si>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</si>
  <si>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</si>
  <si>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</si>
  <si>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</si>
  <si>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</si>
  <si>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</si>
  <si>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</si>
  <si>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</si>
  <si>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</si>
  <si>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</si>
  <si>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</si>
  <si>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</si>
  <si>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</si>
  <si>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</si>
  <si>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</si>
  <si>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</si>
  <si>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</si>
  <si>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</si>
  <si>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</si>
  <si>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</si>
  <si>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</si>
  <si>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</si>
  <si>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</si>
  <si>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</si>
  <si>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</si>
  <si>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</si>
  <si>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</si>
  <si>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</si>
  <si>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</si>
  <si>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</si>
  <si>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</si>
  <si>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</si>
  <si>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</si>
  <si>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</si>
  <si>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</si>
  <si>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</si>
  <si>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</si>
  <si>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</si>
  <si>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</si>
  <si>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</si>
  <si>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</si>
  <si>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</si>
  <si>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</si>
  <si>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</si>
  <si>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</si>
  <si>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</si>
  <si>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</si>
  <si>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</si>
  <si>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</si>
  <si>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</si>
  <si>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</si>
  <si>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</si>
  <si>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</si>
  <si>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</si>
  <si>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</si>
  <si>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</si>
  <si>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</si>
  <si>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</si>
  <si>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</si>
  <si>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</si>
  <si>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</si>
  <si>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</si>
  <si>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</si>
  <si>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</si>
  <si>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</si>
  <si>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</si>
  <si>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</si>
  <si>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</si>
  <si>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</si>
  <si>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</si>
  <si>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</si>
  <si>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</si>
  <si>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</si>
  <si>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</si>
  <si>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</si>
  <si>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</si>
  <si>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</si>
  <si>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</si>
  <si>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</si>
  <si>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</si>
  <si>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</si>
  <si>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</si>
  <si>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</si>
  <si>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</si>
  <si>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</si>
  <si>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</si>
  <si>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</si>
  <si>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</si>
  <si>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</si>
  <si>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</si>
  <si>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</si>
  <si>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</si>
  <si>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</si>
  <si>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</si>
  <si>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</si>
  <si>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</si>
  <si>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</si>
  <si>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</si>
  <si>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</si>
  <si>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</si>
  <si>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</si>
  <si>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</si>
  <si>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</si>
  <si>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</si>
  <si>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</si>
  <si>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</si>
  <si>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</si>
  <si>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</si>
  <si>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</si>
  <si>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</si>
  <si>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</si>
  <si>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</si>
  <si>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</si>
  <si>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</si>
  <si>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</si>
  <si>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</si>
  <si>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</si>
  <si>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</si>
  <si>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</si>
  <si>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</si>
  <si>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</si>
  <si>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</si>
  <si>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</si>
  <si>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</si>
  <si>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</si>
  <si>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</si>
  <si>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</si>
  <si>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</si>
  <si>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</si>
  <si>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</si>
  <si>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</si>
  <si>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</si>
  <si>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</si>
  <si>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</si>
  <si>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</si>
  <si>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</si>
  <si>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</si>
  <si>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</si>
  <si>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</si>
  <si>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</si>
  <si>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</si>
  <si>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</si>
  <si>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</si>
  <si>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</si>
  <si>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</si>
  <si>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</si>
  <si>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</si>
  <si>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</si>
  <si>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</si>
  <si>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</si>
  <si>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</si>
  <si>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</si>
  <si>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</si>
  <si>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</si>
  <si>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</si>
  <si>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</si>
  <si>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</si>
  <si>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</si>
  <si>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</si>
  <si>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</si>
  <si>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</si>
  <si>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</si>
  <si>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</si>
  <si>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</si>
  <si>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</si>
  <si>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</si>
  <si>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</si>
  <si>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</si>
  <si>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</si>
  <si>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</si>
  <si>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</si>
  <si>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</si>
  <si>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</si>
  <si>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</si>
  <si>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</si>
  <si>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</si>
  <si>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</si>
  <si>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</si>
  <si>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</si>
  <si>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</si>
  <si>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</si>
  <si>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</si>
  <si>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</si>
  <si>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</si>
  <si>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</si>
  <si>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</si>
  <si>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</si>
  <si>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</si>
  <si>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</si>
  <si>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</si>
  <si>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</si>
  <si>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</si>
  <si>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</si>
  <si>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</si>
  <si>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</si>
  <si>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</si>
  <si>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</si>
  <si>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</si>
  <si>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</si>
  <si>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</si>
  <si>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</si>
  <si>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</si>
  <si>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</si>
  <si>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</si>
  <si>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</si>
  <si>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</si>
  <si>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</si>
  <si>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</si>
  <si>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</si>
  <si>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</si>
  <si>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</si>
  <si>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</si>
  <si>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</si>
  <si>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</si>
  <si>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</si>
  <si>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</si>
  <si>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</si>
  <si>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</si>
  <si>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</si>
  <si>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</si>
  <si>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</si>
  <si>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</si>
  <si>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</si>
  <si>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</si>
  <si>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</si>
  <si>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</si>
  <si>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</si>
  <si>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</si>
  <si>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</si>
  <si>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</si>
  <si>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</si>
  <si>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</si>
  <si>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</si>
  <si>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</si>
  <si>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</si>
  <si>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</si>
  <si>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</si>
  <si>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</si>
  <si>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</si>
  <si>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</si>
  <si>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</si>
  <si>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</si>
  <si>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</si>
  <si>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</si>
  <si>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</si>
  <si>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</si>
  <si>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</si>
  <si>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</si>
  <si>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</si>
  <si>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</si>
  <si>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</si>
  <si>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</si>
  <si>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</si>
  <si>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</si>
  <si>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</si>
  <si>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</si>
  <si>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</si>
  <si>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</si>
  <si>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</si>
  <si>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</si>
  <si>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</si>
  <si>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</si>
  <si>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</si>
  <si>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</si>
  <si>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</si>
  <si>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</si>
  <si>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</si>
  <si>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</si>
  <si>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</si>
  <si>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</si>
  <si>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</si>
  <si>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</si>
  <si>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</si>
  <si>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</si>
  <si>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</si>
  <si>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</si>
  <si>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</si>
  <si>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</si>
  <si>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</si>
  <si>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</si>
  <si>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</si>
  <si>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</si>
  <si>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</si>
  <si>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</si>
  <si>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</si>
  <si>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</si>
  <si>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</si>
  <si>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</si>
  <si>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</si>
  <si>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</si>
  <si>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</si>
  <si>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</si>
  <si>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</si>
  <si>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</si>
  <si>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</si>
  <si>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</si>
  <si>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</si>
  <si>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</si>
  <si>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</si>
  <si>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</si>
  <si>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</si>
  <si>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</si>
  <si>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</si>
  <si>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</si>
  <si>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</si>
  <si>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</si>
  <si>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</si>
  <si>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</si>
  <si>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</si>
  <si>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</si>
  <si>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</si>
  <si>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</si>
  <si>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</si>
  <si>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</si>
  <si>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</si>
  <si>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</si>
  <si>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</si>
  <si>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</si>
  <si>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</si>
  <si>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</si>
  <si>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</si>
  <si>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</si>
  <si>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</si>
  <si>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</si>
  <si>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</si>
  <si>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</si>
  <si>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</si>
  <si>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</si>
  <si>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</si>
  <si>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</si>
  <si>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</si>
  <si>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</si>
  <si>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</si>
  <si>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</si>
  <si>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</si>
  <si>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</si>
  <si>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</si>
  <si>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</si>
  <si>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</si>
  <si>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</si>
  <si>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</si>
  <si>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</si>
  <si>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</si>
  <si>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</si>
  <si>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</si>
  <si>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</si>
  <si>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</si>
  <si>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</si>
  <si>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</si>
  <si>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</si>
  <si>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</si>
  <si>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</si>
  <si>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</si>
  <si>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</si>
  <si>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</si>
  <si>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</si>
  <si>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</si>
  <si>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</si>
  <si>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</si>
  <si>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</si>
  <si>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</si>
  <si>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</si>
  <si>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</si>
  <si>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</si>
  <si>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</si>
  <si>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</si>
  <si>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</si>
  <si>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</si>
  <si>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</si>
  <si>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</si>
  <si>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</si>
  <si>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</si>
  <si>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</si>
  <si>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</si>
  <si>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</si>
  <si>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</si>
  <si>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</si>
  <si>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</si>
  <si>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</si>
  <si>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</si>
  <si>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</si>
  <si>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</si>
  <si>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</si>
  <si>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</si>
  <si>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</si>
  <si>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</si>
  <si>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</si>
  <si>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</si>
  <si>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</si>
  <si>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</si>
  <si>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</si>
  <si>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</si>
  <si>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</si>
  <si>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</si>
  <si>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</si>
  <si>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</si>
  <si>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</si>
  <si>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</si>
  <si>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</si>
  <si>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</si>
  <si>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</si>
  <si>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</si>
  <si>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</si>
  <si>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</si>
  <si>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</si>
  <si>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</si>
  <si>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</si>
  <si>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</si>
  <si>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</si>
  <si>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</si>
  <si>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</si>
  <si>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</si>
  <si>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</si>
  <si>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</si>
  <si>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</si>
  <si>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</si>
  <si>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</si>
  <si>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</si>
  <si>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</si>
  <si>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</si>
  <si>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</si>
  <si>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</si>
  <si>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</si>
  <si>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</si>
  <si>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</si>
  <si>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</si>
  <si>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</si>
  <si>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</si>
  <si>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</si>
  <si>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</si>
  <si>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</si>
  <si>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</si>
  <si>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</si>
  <si>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</si>
  <si>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</si>
  <si>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</si>
  <si>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</si>
  <si>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</si>
  <si>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</si>
  <si>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</si>
  <si>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</si>
  <si>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</si>
  <si>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</si>
  <si>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</si>
  <si>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</si>
  <si>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</si>
  <si>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</si>
  <si>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</si>
  <si>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</si>
  <si>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</si>
  <si>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</si>
  <si>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</si>
  <si>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</si>
  <si>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</si>
  <si>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</si>
  <si>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</si>
  <si>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</si>
  <si>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</si>
  <si>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</si>
  <si>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</si>
  <si>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</si>
  <si>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</si>
  <si>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</si>
  <si>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</si>
  <si>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</si>
  <si>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</si>
  <si>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</si>
  <si>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</si>
  <si>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</si>
  <si>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</si>
  <si>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</si>
  <si>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</si>
  <si>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</si>
  <si>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</si>
  <si>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</si>
  <si>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</si>
  <si>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</si>
  <si>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</si>
  <si>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</si>
  <si>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</si>
  <si>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</si>
  <si>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</si>
  <si>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</si>
  <si>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</si>
  <si>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</si>
  <si>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</si>
  <si>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</si>
  <si>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</si>
  <si>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</si>
  <si>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</si>
  <si>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</si>
  <si>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</si>
  <si>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</si>
  <si>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</si>
  <si>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</si>
  <si>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</si>
  <si>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</si>
  <si>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</si>
  <si>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</si>
  <si>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</si>
  <si>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</si>
  <si>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</si>
  <si>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</si>
  <si>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</si>
  <si>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</si>
  <si>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</si>
  <si>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</si>
  <si>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</si>
  <si>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</si>
  <si>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</si>
  <si>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</si>
  <si>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</si>
  <si>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</si>
  <si>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</si>
  <si>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</si>
  <si>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</si>
  <si>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</si>
  <si>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</si>
  <si>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</si>
  <si>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</si>
  <si>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</si>
  <si>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</si>
  <si>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</si>
  <si>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</si>
  <si>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</si>
  <si>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</si>
  <si>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</si>
  <si>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</si>
  <si>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</si>
  <si>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</si>
  <si>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</si>
  <si>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</si>
  <si>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</si>
  <si>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</si>
  <si>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</si>
  <si>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</si>
  <si>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</si>
  <si>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</si>
  <si>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</si>
  <si>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</si>
  <si>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</si>
  <si>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</si>
  <si>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</si>
  <si>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</si>
  <si>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</si>
  <si>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</si>
  <si>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</si>
  <si>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</si>
  <si>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</si>
  <si>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</si>
  <si>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</si>
  <si>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</si>
  <si>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</si>
  <si>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</si>
  <si>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</si>
  <si>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</si>
  <si>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</si>
  <si>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</si>
  <si>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</si>
  <si>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</si>
  <si>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</si>
  <si>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</si>
  <si>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</si>
  <si>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</si>
  <si>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</si>
  <si>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</si>
  <si>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</si>
  <si>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</si>
  <si>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</si>
  <si>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</si>
  <si>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</si>
  <si>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</si>
  <si>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</si>
  <si>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</si>
  <si>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</si>
  <si>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</si>
  <si>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</si>
  <si>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</si>
  <si>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</si>
  <si>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</si>
  <si>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</si>
  <si>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</si>
  <si>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</si>
  <si>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</si>
  <si>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</si>
  <si>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</si>
  <si>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</si>
  <si>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</si>
  <si>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</si>
  <si>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</si>
  <si>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</si>
  <si>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</si>
  <si>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</si>
  <si>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</si>
  <si>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</si>
  <si>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</si>
  <si>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</si>
  <si>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</si>
  <si>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</si>
  <si>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</si>
  <si>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</si>
  <si>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</si>
  <si>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</si>
  <si>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</si>
  <si>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</si>
  <si>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</si>
  <si>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</si>
  <si>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</si>
  <si>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</si>
  <si>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</si>
  <si>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</si>
  <si>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</si>
  <si>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</si>
  <si>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</si>
  <si>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</si>
  <si>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</si>
  <si>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</si>
  <si>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</si>
  <si>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</si>
  <si>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</si>
  <si>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</si>
  <si>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</si>
  <si>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</si>
  <si>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</si>
  <si>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</si>
  <si>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</si>
  <si>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</si>
  <si>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</si>
  <si>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</si>
  <si>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</si>
  <si>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</si>
  <si>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</si>
  <si>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</si>
  <si>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</si>
  <si>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</si>
  <si>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</si>
  <si>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</si>
  <si>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</si>
  <si>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</si>
  <si>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</si>
  <si>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</si>
  <si>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</si>
  <si>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</si>
  <si>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</si>
  <si>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</si>
  <si>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</si>
  <si>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</si>
  <si>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</si>
  <si>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</si>
  <si>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</si>
  <si>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</si>
  <si>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</si>
  <si>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</si>
  <si>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</si>
  <si>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</si>
  <si>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</si>
  <si>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</si>
  <si>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</si>
  <si>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</si>
  <si>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</si>
  <si>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</si>
  <si>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</si>
  <si>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</si>
  <si>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</si>
  <si>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</si>
  <si>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</si>
  <si>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</si>
  <si>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</si>
  <si>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</si>
  <si>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</si>
  <si>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</si>
  <si>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</si>
  <si>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</si>
  <si>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</si>
  <si>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</si>
  <si>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</si>
  <si>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</si>
  <si>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</si>
  <si>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</si>
  <si>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</si>
  <si>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</si>
  <si>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</si>
  <si>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</si>
  <si>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</si>
  <si>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</si>
  <si>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</si>
  <si>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</si>
  <si>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</si>
  <si>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</si>
  <si>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</si>
  <si>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</si>
  <si>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</si>
  <si>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</si>
  <si>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</si>
  <si>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</si>
  <si>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</si>
  <si>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</si>
  <si>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</si>
  <si>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</si>
  <si>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</si>
  <si>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</si>
  <si>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</si>
  <si>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</si>
  <si>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</si>
  <si>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</si>
  <si>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</si>
  <si>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</si>
  <si>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</si>
  <si>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</si>
  <si>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</si>
  <si>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</si>
  <si>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</si>
  <si>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</si>
  <si>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</si>
  <si>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</si>
  <si>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</si>
  <si>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</si>
  <si>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</si>
  <si>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</si>
  <si>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</si>
  <si>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</si>
  <si>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</si>
  <si>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</si>
  <si>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</si>
  <si>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</si>
  <si>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</si>
  <si>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</si>
  <si>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</si>
  <si>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</si>
  <si>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</si>
  <si>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</si>
  <si>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</si>
  <si>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</si>
  <si>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</si>
  <si>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</si>
  <si>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</si>
  <si>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</si>
  <si>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</si>
  <si>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</si>
  <si>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</si>
  <si>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</si>
  <si>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</si>
  <si>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</si>
  <si>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</si>
  <si>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</si>
  <si>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</si>
  <si>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</si>
  <si>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</si>
  <si>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</si>
  <si>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</si>
  <si>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</si>
  <si>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</si>
  <si>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</si>
  <si>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</si>
  <si>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</si>
  <si>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</si>
  <si>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</si>
  <si>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</si>
  <si>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</si>
  <si>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</si>
  <si>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</si>
  <si>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</si>
  <si>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</si>
  <si>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</si>
  <si>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</si>
  <si>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</si>
  <si>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</si>
  <si>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</si>
  <si>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</si>
  <si>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</si>
  <si>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</si>
  <si>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</si>
  <si>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</si>
  <si>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</si>
  <si>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</si>
  <si>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</si>
  <si>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</si>
  <si>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</si>
  <si>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</si>
  <si>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</si>
  <si>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</si>
  <si>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</si>
  <si>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</si>
  <si>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</si>
  <si>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</si>
  <si>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</si>
  <si>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</si>
  <si>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</si>
  <si>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</si>
  <si>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</si>
  <si>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</si>
  <si>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</si>
  <si>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</si>
  <si>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</si>
  <si>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</si>
  <si>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</si>
  <si>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</si>
  <si>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</si>
  <si>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</si>
  <si>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</si>
  <si>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</si>
  <si>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</si>
  <si>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</si>
  <si>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</si>
  <si>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</si>
  <si>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</si>
  <si>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</si>
  <si>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</si>
  <si>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</si>
  <si>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</si>
  <si>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</si>
  <si>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</si>
  <si>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</si>
  <si>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</si>
  <si>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</si>
  <si>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</si>
  <si>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</si>
  <si>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</si>
  <si>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</si>
  <si>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</si>
  <si>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</si>
  <si>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</si>
  <si>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</si>
  <si>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</si>
  <si>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</si>
  <si>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</si>
  <si>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</si>
  <si>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</si>
  <si>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</si>
  <si>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</si>
  <si>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</si>
  <si>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</si>
  <si>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</si>
  <si>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</si>
  <si>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</si>
  <si>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</si>
  <si>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</si>
  <si>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</si>
  <si>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</si>
  <si>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</si>
  <si>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</si>
  <si>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</si>
  <si>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</si>
  <si>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</si>
  <si>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</si>
  <si>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</si>
  <si>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</si>
  <si>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</si>
  <si>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</si>
  <si>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</si>
  <si>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</si>
  <si>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</si>
  <si>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</si>
  <si>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</si>
  <si>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</si>
  <si>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</si>
  <si>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</si>
  <si>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</si>
  <si>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</si>
  <si>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</si>
  <si>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</si>
  <si>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</si>
  <si>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</si>
  <si>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</si>
  <si>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</si>
  <si>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</si>
  <si>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</si>
  <si>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</si>
  <si>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</si>
  <si>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</si>
  <si>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</si>
  <si>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</si>
  <si>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</si>
  <si>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</si>
  <si>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</si>
  <si>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</si>
  <si>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</si>
  <si>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</si>
  <si>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</si>
  <si>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</si>
  <si>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</si>
  <si>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</si>
  <si>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</si>
  <si>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</si>
  <si>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</si>
  <si>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</si>
  <si>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</si>
  <si>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</si>
  <si>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</si>
  <si>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</si>
  <si>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</si>
  <si>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</si>
  <si>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</si>
  <si>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</si>
  <si>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</si>
  <si>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</si>
  <si>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</si>
  <si>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</si>
  <si>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</si>
  <si>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</si>
  <si>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</si>
  <si>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</si>
  <si>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</si>
  <si>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</si>
  <si>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</si>
  <si>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</si>
  <si>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</si>
  <si>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</si>
  <si>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</si>
  <si>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</si>
  <si>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</si>
  <si>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</si>
  <si>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</si>
  <si>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</si>
  <si>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</si>
  <si>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</si>
  <si>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</si>
  <si>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</si>
  <si>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</si>
  <si>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</si>
  <si>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</si>
  <si>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</si>
  <si>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</si>
  <si>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</si>
  <si>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</si>
  <si>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</si>
  <si>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</si>
  <si>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</si>
  <si>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</si>
  <si>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</si>
  <si>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</si>
  <si>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</si>
  <si>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</si>
  <si>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</si>
  <si>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</si>
  <si>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</si>
  <si>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</si>
  <si>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</si>
  <si>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</si>
  <si>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</si>
  <si>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</si>
  <si>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</si>
  <si>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</si>
  <si>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</si>
  <si>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</si>
  <si>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</si>
  <si>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</si>
  <si>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</si>
  <si>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</si>
  <si>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</si>
  <si>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</si>
  <si>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</si>
  <si>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</si>
  <si>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</si>
  <si>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</si>
  <si>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</si>
  <si>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</si>
  <si>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</si>
  <si>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</si>
  <si>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</si>
  <si>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</si>
  <si>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</si>
  <si>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</si>
  <si>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</si>
  <si>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</si>
  <si>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</si>
  <si>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</si>
  <si>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</si>
  <si>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</si>
  <si>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</si>
  <si>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</si>
  <si>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</si>
  <si>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</si>
  <si>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</si>
  <si>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</si>
  <si>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</si>
  <si>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</si>
  <si>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</si>
  <si>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</si>
  <si>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</si>
  <si>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</si>
  <si>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</si>
  <si>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</si>
  <si>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</si>
  <si>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</si>
  <si>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</si>
  <si>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</si>
  <si>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</si>
  <si>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</si>
  <si>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</si>
  <si>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</si>
  <si>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</si>
  <si>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</si>
  <si>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</si>
  <si>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</si>
  <si>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</si>
  <si>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</si>
  <si>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</si>
  <si>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</si>
  <si>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</si>
  <si>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</si>
  <si>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</si>
  <si>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</si>
  <si>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</si>
  <si>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</si>
  <si>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</si>
  <si>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</si>
  <si>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</si>
  <si>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</si>
  <si>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</si>
  <si>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</si>
  <si>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</si>
  <si>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</si>
  <si>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</si>
  <si>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</si>
  <si>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</si>
  <si>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</si>
  <si>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</si>
  <si>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</si>
  <si>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</si>
  <si>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</si>
  <si>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</si>
  <si>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</si>
  <si>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</si>
  <si>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</si>
  <si>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</si>
  <si>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</si>
  <si>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</si>
  <si>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</si>
  <si>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</si>
  <si>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</si>
  <si>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</si>
  <si>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</si>
  <si>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</si>
  <si>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</si>
  <si>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</si>
  <si>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</si>
  <si>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</si>
  <si>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</si>
  <si>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</si>
  <si>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</si>
  <si>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</si>
  <si>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</si>
  <si>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</si>
  <si>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</si>
  <si>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</si>
  <si>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</si>
  <si>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</si>
  <si>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</si>
  <si>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</si>
  <si>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</si>
  <si>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</si>
  <si>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</si>
  <si>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</si>
  <si>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</si>
  <si>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</si>
  <si>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</si>
  <si>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</si>
  <si>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</si>
  <si>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</si>
  <si>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</si>
  <si>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</si>
  <si>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</si>
  <si>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</si>
  <si>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</si>
  <si>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</si>
  <si>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</si>
  <si>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</si>
  <si>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</si>
  <si>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</si>
  <si>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</si>
  <si>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</si>
  <si>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</si>
  <si>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</si>
  <si>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</si>
  <si>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</si>
  <si>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</si>
  <si>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</si>
  <si>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</si>
  <si>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</si>
  <si>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</si>
  <si>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</si>
  <si>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</si>
  <si>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</si>
  <si>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</si>
  <si>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</si>
  <si>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</si>
  <si>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</si>
  <si>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</si>
  <si>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</si>
  <si>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</si>
  <si>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</si>
  <si>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</si>
  <si>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</si>
  <si>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</si>
  <si>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</si>
  <si>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</si>
  <si>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</si>
  <si>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</si>
  <si>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</si>
  <si>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</si>
  <si>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</si>
  <si>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</si>
  <si>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</si>
  <si>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</si>
  <si>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</si>
  <si>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</si>
  <si>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</si>
  <si>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</si>
  <si>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</si>
  <si>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</si>
  <si>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</si>
  <si>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</si>
  <si>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</si>
  <si>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</si>
  <si>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</si>
  <si>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</si>
  <si>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</si>
  <si>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</si>
  <si>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</si>
  <si>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</si>
  <si>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</si>
  <si>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</si>
  <si>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</si>
  <si>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</si>
  <si>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</si>
  <si>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</si>
  <si>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</si>
  <si>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</si>
  <si>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</si>
  <si>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</si>
  <si>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</si>
  <si>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</si>
  <si>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</si>
  <si>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</si>
  <si>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</si>
  <si>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</si>
  <si>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</si>
  <si>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</si>
  <si>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</si>
  <si>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</si>
  <si>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</si>
  <si>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</si>
  <si>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</si>
  <si>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</si>
  <si>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</si>
  <si>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</si>
  <si>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</si>
  <si>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</si>
  <si>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</si>
  <si>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</si>
  <si>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</si>
  <si>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</si>
  <si>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</si>
  <si>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</si>
  <si>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</si>
  <si>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</si>
  <si>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</si>
  <si>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</si>
  <si>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</si>
  <si>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</si>
  <si>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</si>
  <si>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</si>
  <si>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</si>
  <si>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</si>
  <si>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</si>
  <si>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</si>
  <si>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</si>
  <si>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</si>
  <si>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</si>
  <si>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</si>
  <si>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</si>
  <si>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</si>
  <si>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</si>
  <si>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</si>
  <si>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</si>
  <si>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</si>
  <si>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</si>
  <si>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</si>
  <si>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</si>
  <si>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</si>
  <si>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</si>
  <si>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</si>
  <si>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</si>
  <si>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</si>
  <si>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</si>
  <si>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</si>
  <si>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</si>
  <si>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</si>
  <si>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</si>
  <si>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</si>
  <si>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</si>
  <si>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</si>
  <si>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</si>
  <si>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</si>
  <si>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</si>
  <si>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</si>
  <si>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</si>
  <si>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</si>
  <si>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</si>
  <si>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</si>
  <si>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</si>
  <si>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</si>
  <si>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</si>
  <si>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</si>
  <si>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</si>
  <si>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</si>
  <si>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</si>
  <si>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</si>
  <si>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</si>
  <si>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</si>
  <si>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</si>
  <si>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</si>
  <si>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</si>
  <si>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</si>
  <si>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</si>
  <si>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</si>
  <si>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</si>
  <si>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</si>
  <si>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</si>
  <si>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</si>
  <si>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</si>
  <si>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</si>
  <si>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</si>
  <si>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</si>
  <si>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</si>
  <si>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</si>
  <si>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</si>
  <si>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</si>
  <si>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</si>
  <si>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</si>
  <si>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</si>
  <si>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</si>
  <si>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</si>
  <si>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</si>
  <si>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</si>
  <si>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</si>
  <si>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</si>
  <si>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</si>
  <si>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</si>
  <si>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</si>
  <si>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</si>
  <si>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</si>
  <si>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</si>
  <si>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</si>
  <si>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</si>
  <si>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</si>
  <si>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</si>
  <si>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</si>
  <si>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</si>
  <si>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</si>
  <si>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</si>
  <si>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</si>
  <si>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</si>
  <si>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</si>
  <si>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</si>
  <si>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</si>
  <si>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</si>
  <si>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</si>
  <si>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</si>
  <si>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</si>
  <si>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</si>
  <si>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</si>
  <si>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</si>
  <si>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</si>
  <si>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</si>
  <si>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</si>
  <si>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</si>
  <si>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</si>
  <si>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</si>
  <si>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</si>
  <si>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</si>
  <si>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</si>
  <si>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</si>
  <si>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</si>
  <si>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</si>
  <si>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</si>
  <si>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</si>
  <si>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</si>
  <si>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</si>
  <si>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</si>
  <si>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</si>
  <si>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</si>
  <si>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</si>
  <si>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</si>
  <si>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</si>
  <si>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</si>
  <si>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</si>
  <si>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</si>
  <si>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</si>
  <si>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</si>
  <si>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</si>
  <si>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</si>
  <si>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</si>
  <si>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</si>
  <si>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</si>
  <si>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</si>
  <si>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</si>
  <si>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</si>
  <si>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</si>
  <si>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</si>
  <si>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</si>
  <si>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</si>
  <si>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</si>
  <si>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</si>
  <si>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</si>
  <si>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</si>
  <si>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</si>
  <si>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</si>
  <si>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</si>
  <si>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</si>
  <si>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</si>
  <si>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</si>
  <si>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</si>
  <si>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</si>
  <si>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</si>
  <si>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</si>
  <si>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</si>
  <si>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</si>
  <si>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</si>
  <si>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</si>
  <si>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</si>
  <si>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</si>
  <si>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</si>
  <si>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</si>
  <si>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</si>
  <si>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</si>
  <si>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</si>
  <si>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</si>
  <si>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</si>
  <si>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</si>
  <si>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</si>
  <si>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</si>
  <si>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</si>
  <si>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</si>
  <si>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</si>
  <si>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</si>
  <si>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</si>
  <si>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</si>
  <si>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</si>
  <si>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</si>
  <si>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</si>
  <si>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</si>
  <si>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</si>
  <si>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</si>
  <si>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</si>
  <si>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</si>
  <si>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</si>
  <si>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</si>
  <si>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</si>
  <si>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</si>
  <si>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</si>
  <si>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</si>
  <si>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</si>
  <si>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</si>
  <si>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</si>
  <si>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</si>
  <si>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</si>
  <si>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</si>
  <si>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</si>
  <si>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</si>
  <si>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</si>
  <si>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</si>
  <si>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</si>
  <si>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</si>
  <si>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</si>
  <si>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</si>
  <si>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</si>
  <si>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</si>
  <si>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</si>
  <si>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</si>
  <si>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</si>
  <si>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</si>
  <si>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</si>
  <si>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</si>
  <si>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</si>
  <si>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</si>
  <si>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</si>
  <si>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</si>
  <si>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</si>
  <si>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</si>
  <si>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</si>
  <si>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</si>
  <si>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</si>
  <si>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</si>
  <si>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</si>
  <si>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</si>
  <si>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</si>
  <si>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</si>
  <si>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</si>
  <si>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</si>
  <si>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</si>
  <si>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</si>
  <si>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</si>
  <si>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</si>
  <si>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</si>
  <si>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</si>
  <si>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</si>
  <si>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</si>
  <si>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</si>
  <si>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</si>
  <si>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</si>
  <si>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</si>
  <si>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</si>
  <si>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</si>
  <si>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</si>
  <si>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</si>
  <si>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</si>
  <si>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</si>
  <si>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</si>
  <si>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</si>
  <si>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</si>
  <si>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</si>
  <si>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</si>
  <si>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</si>
  <si>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</si>
  <si>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</si>
  <si>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</si>
  <si>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</si>
  <si>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</si>
  <si>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</si>
  <si>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</si>
  <si>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</si>
  <si>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</si>
  <si>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</si>
  <si>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</si>
  <si>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</si>
  <si>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</si>
  <si>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</si>
  <si>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</si>
  <si>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</si>
  <si>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</si>
  <si>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</si>
  <si>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</si>
  <si>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</si>
  <si>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</si>
  <si>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</si>
  <si>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</si>
  <si>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</si>
  <si>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</si>
  <si>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</si>
  <si>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</si>
  <si>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</si>
  <si>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</si>
  <si>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</si>
  <si>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</si>
  <si>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</si>
  <si>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</si>
  <si>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</si>
  <si>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</si>
  <si>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</si>
  <si>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</si>
  <si>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</si>
  <si>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</si>
  <si>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</si>
  <si>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</si>
  <si>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</si>
  <si>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</si>
  <si>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</si>
  <si>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</si>
  <si>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</si>
  <si>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</si>
  <si>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</si>
  <si>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</si>
  <si>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</si>
  <si>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</si>
  <si>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</si>
  <si>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</si>
  <si>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</si>
  <si>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</si>
  <si>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</si>
  <si>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</si>
  <si>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</si>
  <si>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</si>
  <si>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</si>
  <si>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</si>
  <si>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</si>
  <si>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</si>
  <si>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</si>
  <si>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</si>
  <si>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</si>
  <si>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</si>
  <si>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</si>
  <si>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</si>
  <si>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</si>
  <si>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</si>
  <si>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</si>
  <si>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</si>
  <si>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</si>
  <si>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</si>
  <si>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</si>
  <si>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</si>
  <si>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</si>
  <si>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</si>
  <si>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</si>
  <si>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</si>
  <si>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</si>
  <si>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</si>
  <si>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</si>
  <si>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</si>
  <si>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</si>
  <si>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</si>
  <si>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</si>
  <si>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</si>
  <si>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</si>
  <si>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</si>
  <si>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</si>
  <si>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</si>
  <si>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</si>
  <si>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</si>
  <si>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</si>
  <si>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</si>
  <si>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</si>
  <si>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</si>
  <si>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</si>
  <si>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</si>
  <si>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</si>
  <si>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</si>
  <si>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</si>
  <si>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</si>
  <si>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</si>
  <si>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</si>
  <si>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</si>
  <si>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</si>
  <si>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</si>
  <si>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</si>
  <si>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</si>
  <si>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</si>
  <si>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</si>
  <si>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</si>
  <si>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</si>
  <si>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</si>
  <si>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</si>
  <si>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</si>
  <si>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</si>
  <si>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</si>
  <si>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</si>
  <si>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</si>
  <si>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</si>
  <si>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</si>
  <si>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</si>
  <si>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</si>
  <si>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</si>
  <si>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</si>
  <si>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</si>
  <si>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</si>
  <si>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</si>
  <si>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</si>
  <si>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</si>
  <si>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</si>
  <si>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</si>
  <si>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</si>
  <si>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</si>
  <si>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</si>
  <si>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</si>
  <si>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</si>
  <si>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</si>
  <si>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</si>
  <si>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</si>
  <si>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</si>
  <si>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</si>
  <si>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</si>
  <si>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</si>
  <si>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</si>
  <si>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</si>
  <si>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</si>
  <si>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</si>
  <si>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</si>
  <si>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</si>
  <si>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</si>
  <si>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</si>
  <si>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</si>
  <si>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</si>
  <si>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</si>
  <si>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</si>
  <si>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</si>
  <si>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</si>
  <si>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</si>
  <si>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</si>
  <si>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</si>
  <si>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</si>
  <si>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</si>
  <si>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</si>
  <si>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</si>
  <si>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</si>
  <si>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</si>
  <si>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</si>
  <si>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</si>
  <si>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</si>
  <si>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</si>
  <si>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</si>
  <si>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</si>
  <si>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</si>
  <si>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</si>
  <si>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</si>
  <si>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</si>
  <si>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</si>
  <si>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</si>
  <si>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</si>
  <si>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</si>
  <si>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</si>
  <si>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</si>
  <si>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</si>
  <si>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</si>
  <si>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</si>
  <si>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</si>
  <si>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</si>
  <si>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</si>
  <si>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</si>
  <si>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</si>
  <si>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</si>
  <si>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</si>
  <si>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</si>
  <si>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</si>
  <si>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</si>
  <si>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</si>
  <si>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</si>
  <si>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</si>
  <si>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</si>
  <si>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</si>
  <si>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</si>
  <si>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</si>
  <si>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</si>
  <si>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</si>
  <si>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</si>
  <si>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</si>
  <si>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</si>
  <si>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</si>
  <si>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</si>
  <si>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</si>
  <si>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</si>
  <si>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</si>
  <si>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</si>
  <si>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</si>
  <si>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</si>
  <si>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</si>
  <si>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</si>
  <si>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</si>
  <si>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</si>
  <si>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</si>
  <si>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</si>
  <si>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</si>
  <si>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</si>
  <si>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</si>
  <si>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</si>
  <si>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</si>
  <si>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</si>
  <si>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</si>
  <si>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</si>
  <si>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</si>
  <si>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</si>
  <si>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</si>
  <si>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</si>
  <si>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</si>
  <si>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</si>
  <si>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</si>
  <si>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</si>
  <si>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</si>
  <si>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</si>
  <si>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</si>
  <si>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</si>
  <si>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</si>
  <si>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</si>
  <si>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</si>
  <si>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</si>
  <si>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</si>
  <si>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</si>
  <si>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</si>
  <si>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</si>
  <si>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</si>
  <si>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</si>
  <si>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</si>
  <si>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</si>
  <si>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</si>
  <si>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</si>
  <si>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</si>
  <si>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</si>
  <si>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</si>
  <si>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</si>
  <si>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</si>
  <si>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</si>
  <si>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</si>
  <si>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</si>
  <si>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</si>
  <si>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</si>
  <si>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</si>
  <si>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</si>
  <si>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</si>
  <si>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</si>
  <si>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</si>
  <si>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</si>
  <si>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</si>
  <si>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</si>
  <si>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</si>
  <si>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</si>
  <si>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</si>
  <si>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</si>
  <si>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</si>
  <si>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</si>
  <si>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</si>
  <si>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</si>
  <si>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</si>
  <si>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</si>
  <si>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</si>
  <si>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</si>
  <si>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</si>
  <si>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</si>
  <si>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</si>
  <si>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</si>
  <si>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</si>
  <si>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</si>
  <si>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</si>
  <si>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</si>
  <si>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</si>
  <si>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</si>
  <si>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</si>
  <si>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</si>
  <si>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</si>
  <si>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</si>
  <si>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</si>
  <si>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</si>
  <si>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</si>
  <si>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</si>
  <si>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</si>
  <si>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</si>
  <si>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</si>
  <si>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</si>
  <si>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</si>
  <si>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</si>
  <si>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</si>
  <si>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</si>
  <si>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</si>
  <si>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</si>
  <si>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</si>
  <si>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</si>
  <si>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</si>
  <si>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</si>
  <si>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</si>
  <si>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</si>
  <si>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</si>
  <si>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</si>
  <si>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</si>
  <si>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</si>
  <si>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</si>
  <si>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</si>
  <si>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</si>
  <si>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</si>
  <si>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</si>
  <si>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</si>
  <si>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</si>
  <si>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</si>
  <si>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</si>
  <si>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</si>
  <si>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</si>
  <si>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</si>
  <si>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</si>
  <si>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</si>
  <si>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</si>
  <si>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</si>
  <si>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</si>
  <si>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</si>
  <si>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</si>
  <si>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</si>
  <si>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</si>
  <si>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</si>
  <si>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</si>
  <si>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</si>
  <si>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</si>
  <si>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</si>
  <si>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</si>
  <si>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</si>
  <si>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</si>
  <si>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</si>
  <si>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</si>
  <si>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</si>
  <si>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</si>
  <si>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</si>
  <si>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</si>
  <si>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</si>
  <si>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</si>
  <si>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</si>
  <si>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</si>
  <si>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</si>
  <si>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</si>
  <si>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</si>
  <si>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</si>
  <si>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</si>
  <si>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</si>
  <si>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</si>
  <si>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</si>
  <si>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</si>
  <si>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</si>
  <si>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</si>
  <si>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</si>
  <si>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</si>
  <si>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</si>
  <si>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</si>
  <si>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</si>
  <si>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</si>
  <si>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</si>
  <si>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</si>
  <si>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</si>
  <si>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</si>
  <si>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</si>
  <si>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</si>
  <si>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</si>
  <si>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</si>
  <si>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</si>
  <si>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</si>
  <si>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</si>
  <si>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</si>
  <si>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</si>
  <si>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</si>
  <si>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</si>
  <si>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</si>
  <si>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</si>
  <si>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</si>
  <si>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</si>
  <si>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</si>
  <si>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</si>
  <si>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</si>
  <si>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</si>
  <si>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</si>
  <si>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</si>
  <si>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</si>
  <si>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</si>
  <si>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</si>
  <si>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</si>
  <si>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</si>
  <si>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</si>
  <si>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</si>
  <si>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</si>
  <si>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</si>
  <si>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</si>
  <si>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</si>
  <si>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</si>
  <si>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</si>
  <si>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</si>
  <si>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</si>
  <si>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</si>
  <si>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</si>
  <si>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</si>
  <si>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</si>
  <si>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</si>
  <si>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</si>
  <si>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</si>
  <si>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</si>
  <si>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</si>
  <si>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</si>
  <si>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</si>
  <si>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</si>
  <si>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</si>
  <si>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</si>
  <si>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</si>
  <si>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</si>
  <si>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</si>
  <si>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</si>
  <si>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</si>
  <si>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</si>
  <si>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</si>
  <si>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</si>
  <si>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</si>
  <si>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</si>
  <si>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</si>
  <si>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</si>
  <si>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</si>
  <si>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</si>
  <si>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</si>
  <si>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</si>
  <si>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</si>
  <si>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</si>
  <si>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</si>
  <si>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</si>
  <si>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</si>
  <si>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</si>
  <si>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</si>
  <si>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</si>
  <si>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</si>
  <si>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</si>
  <si>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</si>
  <si>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</si>
  <si>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</si>
  <si>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</si>
  <si>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</si>
  <si>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</si>
  <si>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</si>
  <si>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</si>
  <si>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</si>
  <si>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</si>
  <si>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</si>
  <si>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</si>
  <si>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</si>
  <si>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</si>
  <si>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</si>
  <si>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</si>
  <si>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</si>
  <si>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</si>
  <si>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</si>
  <si>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</si>
  <si>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</si>
  <si>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</si>
  <si>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</si>
  <si>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</si>
  <si>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</si>
  <si>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</si>
  <si>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</si>
  <si>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</si>
  <si>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</si>
  <si>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</si>
  <si>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</si>
  <si>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</si>
  <si>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</si>
  <si>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</si>
  <si>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</si>
  <si>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</si>
  <si>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</si>
  <si>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</si>
  <si>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</si>
  <si>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</si>
  <si>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</si>
  <si>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</si>
  <si>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</si>
  <si>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</si>
  <si>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</si>
  <si>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</si>
  <si>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</si>
  <si>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</si>
  <si>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</si>
  <si>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</si>
  <si>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</si>
  <si>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</si>
  <si>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</si>
  <si>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</si>
  <si>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</si>
  <si>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</si>
  <si>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</si>
  <si>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</si>
  <si>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</si>
  <si>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</si>
  <si>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</si>
  <si>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</si>
  <si>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</si>
  <si>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</si>
  <si>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</si>
  <si>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</si>
  <si>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</si>
  <si>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</si>
  <si>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</si>
  <si>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</si>
  <si>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</si>
  <si>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</si>
  <si>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</si>
  <si>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</si>
  <si>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</si>
  <si>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</si>
  <si>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</si>
  <si>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</si>
  <si>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</si>
  <si>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</si>
  <si>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</si>
  <si>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</si>
  <si>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</si>
  <si>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</si>
  <si>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</si>
  <si>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</si>
  <si>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</si>
  <si>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</si>
  <si>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</si>
  <si>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</si>
  <si>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</si>
  <si>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</si>
  <si>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</si>
  <si>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</si>
  <si>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</si>
  <si>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</si>
  <si>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</si>
  <si>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</si>
  <si>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</si>
  <si>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</si>
  <si>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</si>
  <si>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</si>
  <si>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</si>
  <si>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</si>
  <si>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</si>
  <si>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</si>
  <si>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</si>
  <si>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</si>
  <si>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</si>
  <si>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</si>
  <si>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</si>
  <si>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</si>
  <si>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</si>
  <si>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</si>
  <si>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</si>
  <si>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</si>
  <si>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</si>
  <si>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</si>
  <si>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</si>
  <si>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</si>
  <si>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</si>
  <si>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</si>
  <si>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</si>
  <si>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</si>
  <si>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</si>
  <si>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</si>
  <si>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</si>
  <si>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</si>
  <si>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</si>
  <si>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</si>
  <si>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</si>
  <si>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</si>
  <si>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</si>
  <si>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</si>
  <si>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</si>
  <si>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</si>
  <si>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</si>
  <si>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</si>
  <si>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</si>
  <si>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</si>
  <si>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</si>
  <si>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</si>
  <si>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</si>
  <si>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</si>
  <si>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</si>
  <si>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</si>
  <si>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</si>
  <si>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</si>
  <si>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</si>
  <si>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</si>
  <si>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</si>
  <si>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</si>
  <si>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</si>
  <si>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</si>
  <si>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</si>
  <si>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</si>
  <si>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</si>
  <si>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</si>
  <si>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</si>
  <si>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</si>
  <si>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</si>
  <si>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</si>
  <si>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</si>
  <si>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</si>
  <si>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</si>
  <si>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</si>
  <si>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</si>
  <si>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</si>
  <si>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</si>
  <si>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</si>
  <si>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</si>
  <si>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</si>
  <si>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</si>
  <si>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</si>
  <si>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</si>
  <si>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</si>
  <si>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</si>
  <si>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</si>
  <si>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</si>
  <si>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</si>
  <si>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</si>
  <si>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</si>
  <si>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</si>
  <si>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</si>
  <si>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</si>
  <si>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</si>
  <si>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</si>
  <si>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</si>
  <si>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</si>
  <si>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</si>
  <si>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</si>
  <si>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</si>
  <si>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</si>
  <si>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</si>
  <si>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</si>
  <si>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</si>
  <si>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</si>
  <si>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</si>
  <si>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</si>
  <si>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</si>
  <si>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</si>
  <si>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</si>
  <si>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</si>
  <si>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</si>
  <si>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</si>
  <si>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</si>
  <si>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</si>
  <si>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</si>
  <si>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</si>
  <si>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</si>
  <si>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</si>
  <si>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</si>
  <si>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</si>
  <si>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</si>
  <si>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</si>
  <si>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</si>
  <si>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</si>
  <si>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</si>
  <si>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</si>
  <si>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</si>
  <si>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</si>
  <si>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</si>
  <si>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</si>
  <si>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</si>
  <si>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</si>
  <si>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</si>
  <si>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</si>
  <si>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</si>
  <si>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</si>
  <si>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</si>
  <si>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</si>
  <si>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</si>
  <si>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</si>
  <si>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</si>
  <si>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</si>
  <si>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</si>
  <si>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</si>
  <si>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</si>
  <si>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</si>
  <si>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</si>
  <si>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</si>
  <si>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</si>
  <si>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</si>
  <si>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</si>
  <si>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</si>
  <si>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</si>
  <si>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</si>
  <si>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</si>
  <si>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</si>
  <si>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</si>
  <si>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</si>
  <si>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</si>
  <si>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</si>
  <si>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</si>
  <si>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</si>
  <si>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</si>
  <si>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</si>
  <si>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</si>
  <si>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</si>
  <si>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</si>
  <si>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</si>
  <si>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</si>
  <si>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</si>
  <si>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</si>
  <si>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</si>
  <si>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</si>
  <si>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</si>
  <si>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</si>
  <si>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</si>
  <si>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</si>
  <si>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</si>
  <si>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</si>
  <si>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</si>
  <si>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</si>
  <si>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</si>
  <si>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</si>
  <si>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</si>
  <si>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</si>
  <si>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</si>
  <si>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</si>
  <si>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</si>
  <si>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</si>
  <si>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</si>
  <si>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</si>
  <si>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</si>
  <si>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</si>
  <si>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</si>
  <si>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</si>
  <si>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</si>
  <si>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</si>
  <si>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</si>
  <si>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</si>
  <si>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</si>
  <si>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</si>
  <si>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</si>
  <si>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</si>
  <si>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</si>
  <si>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</si>
  <si>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</si>
  <si>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</si>
  <si>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</si>
  <si>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</si>
  <si>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</si>
  <si>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</si>
  <si>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</si>
  <si>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</si>
  <si>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</si>
  <si>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</si>
  <si>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</si>
  <si>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</si>
  <si>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</si>
  <si>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</si>
  <si>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</si>
  <si>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</si>
  <si>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</si>
  <si>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</si>
  <si>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</si>
  <si>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</si>
  <si>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</si>
  <si>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</si>
  <si>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</si>
  <si>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</si>
  <si>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</si>
  <si>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</si>
  <si>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</si>
  <si>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</si>
  <si>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</si>
  <si>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</si>
  <si>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</si>
  <si>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</si>
  <si>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</si>
  <si>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</si>
  <si>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</si>
  <si>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</si>
  <si>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</si>
  <si>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</si>
  <si>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</si>
  <si>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</si>
  <si>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</si>
  <si>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</si>
  <si>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</si>
  <si>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</si>
  <si>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</si>
  <si>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</si>
  <si>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</si>
  <si>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</si>
  <si>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</si>
  <si>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</si>
  <si>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</si>
  <si>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</si>
  <si>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</si>
  <si>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</si>
  <si>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</si>
  <si>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</si>
  <si>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</si>
  <si>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</si>
  <si>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</si>
  <si>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</si>
  <si>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</si>
  <si>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</si>
  <si>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</si>
  <si>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</si>
  <si>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</si>
  <si>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</si>
  <si>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</si>
  <si>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</si>
  <si>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</si>
  <si>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</si>
  <si>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</si>
  <si>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</si>
  <si>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</si>
  <si>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</si>
  <si>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</si>
  <si>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</si>
  <si>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</si>
  <si>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</si>
  <si>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</si>
  <si>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</si>
  <si>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</si>
  <si>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</si>
  <si>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</si>
  <si>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</si>
  <si>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</si>
  <si>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</si>
  <si>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</si>
  <si>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</si>
  <si>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</si>
  <si>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</si>
  <si>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</si>
  <si>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</si>
  <si>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</si>
  <si>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</si>
  <si>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</si>
  <si>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</si>
  <si>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</si>
  <si>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</si>
  <si>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</si>
  <si>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</si>
  <si>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</si>
  <si>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</si>
  <si>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</si>
  <si>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</si>
  <si>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</si>
  <si>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</si>
  <si>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</si>
  <si>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</si>
  <si>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</si>
  <si>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</si>
  <si>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</si>
  <si>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</si>
  <si>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</si>
  <si>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</si>
  <si>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</si>
  <si>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</si>
  <si>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</si>
  <si>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</si>
  <si>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</si>
  <si>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</si>
  <si>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</si>
  <si>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</si>
  <si>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</si>
  <si>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</si>
  <si>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</si>
  <si>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</si>
  <si>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</si>
  <si>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</si>
  <si>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</si>
  <si>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</si>
  <si>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</si>
  <si>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</si>
  <si>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</si>
  <si>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</si>
  <si>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</si>
  <si>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</si>
  <si>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</si>
  <si>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</si>
  <si>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</si>
  <si>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</si>
  <si>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</si>
  <si>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</si>
  <si>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</si>
  <si>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</si>
  <si>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</si>
  <si>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</si>
  <si>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</si>
  <si>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</si>
  <si>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</si>
  <si>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</si>
  <si>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</si>
  <si>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</si>
  <si>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</si>
  <si>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</si>
  <si>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</si>
  <si>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</si>
  <si>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</si>
  <si>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</si>
  <si>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</si>
  <si>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</si>
  <si>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</si>
  <si>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</si>
  <si>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</si>
  <si>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</si>
  <si>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</si>
  <si>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</si>
  <si>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</si>
  <si>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</si>
  <si>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</si>
  <si>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</si>
  <si>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</si>
  <si>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</si>
  <si>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</si>
  <si>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</si>
  <si>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</si>
  <si>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</si>
  <si>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</si>
  <si>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</si>
  <si>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</si>
  <si>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</si>
  <si>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</si>
  <si>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</si>
  <si>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</si>
  <si>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</si>
  <si>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</si>
  <si>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</si>
  <si>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</si>
  <si>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</si>
  <si>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</si>
  <si>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</si>
  <si>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</si>
  <si>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</si>
  <si>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</si>
  <si>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</si>
  <si>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</si>
  <si>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</si>
  <si>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</si>
  <si>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</si>
  <si>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</si>
  <si>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</si>
  <si>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</si>
  <si>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</si>
  <si>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</si>
  <si>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</si>
  <si>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</si>
  <si>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</si>
  <si>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</si>
  <si>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</si>
  <si>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</si>
  <si>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</si>
  <si>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</si>
  <si>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</si>
  <si>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</si>
  <si>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</si>
  <si>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</si>
  <si>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</si>
  <si>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</si>
  <si>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</si>
  <si>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</si>
  <si>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</si>
  <si>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</si>
  <si>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</si>
  <si>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</si>
  <si>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</si>
  <si>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</si>
  <si>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</si>
  <si>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</si>
  <si>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</si>
  <si>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</si>
  <si>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</si>
  <si>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</si>
  <si>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</si>
  <si>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</si>
  <si>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</si>
  <si>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</si>
  <si>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</si>
  <si>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</si>
  <si>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</si>
  <si>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</si>
  <si>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</si>
  <si>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</si>
  <si>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</si>
  <si>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</si>
  <si>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</si>
  <si>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</si>
  <si>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</si>
  <si>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</si>
  <si>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</si>
  <si>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</si>
  <si>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</si>
  <si>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</si>
  <si>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</si>
  <si>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</si>
  <si>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</si>
  <si>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</si>
  <si>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</si>
  <si>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</si>
  <si>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</si>
  <si>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</si>
  <si>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</si>
  <si>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</si>
  <si>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</si>
  <si>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</si>
  <si>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</si>
  <si>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</si>
  <si>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</si>
  <si>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</si>
  <si>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</si>
  <si>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</si>
  <si>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</si>
  <si>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</si>
  <si>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</si>
  <si>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</si>
  <si>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</si>
  <si>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</si>
  <si>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</si>
  <si>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</si>
  <si>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</si>
  <si>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</si>
  <si>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</si>
  <si>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</si>
  <si>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</si>
  <si>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</si>
  <si>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</si>
  <si>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</si>
  <si>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</si>
  <si>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</si>
  <si>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</si>
  <si>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</si>
  <si>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</si>
  <si>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</si>
  <si>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</si>
  <si>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</si>
  <si>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</si>
  <si>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</si>
  <si>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</si>
  <si>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</si>
  <si>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</si>
  <si>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</si>
  <si>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</si>
  <si>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</si>
  <si>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</si>
  <si>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</si>
  <si>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</si>
  <si>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</si>
  <si>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</si>
  <si>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</si>
  <si>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</si>
  <si>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</si>
  <si>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</si>
  <si>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</si>
  <si>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</si>
  <si>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</si>
  <si>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</si>
  <si>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</si>
  <si>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</si>
  <si>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</si>
  <si>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</si>
  <si>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</si>
  <si>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</si>
  <si>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</si>
  <si>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</si>
  <si>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</si>
  <si>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</si>
  <si>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</si>
  <si>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</si>
  <si>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</si>
  <si>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</si>
  <si>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</si>
  <si>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</si>
  <si>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</si>
  <si>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</si>
  <si>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</si>
  <si>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</si>
  <si>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</si>
  <si>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</si>
  <si>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</si>
  <si>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</si>
  <si>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</si>
  <si>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</si>
  <si>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</si>
  <si>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</si>
  <si>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</si>
  <si>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</si>
  <si>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</si>
  <si>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</si>
  <si>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</si>
  <si>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</si>
  <si>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</si>
  <si>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</si>
  <si>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</si>
  <si>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</si>
  <si>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</si>
  <si>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</si>
  <si>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</si>
  <si>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</si>
  <si>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</si>
  <si>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</si>
  <si>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</si>
  <si>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</si>
  <si>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</si>
  <si>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</si>
  <si>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</si>
  <si>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</si>
  <si>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</si>
  <si>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</si>
  <si>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</si>
  <si>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</si>
  <si>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</si>
  <si>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</si>
  <si>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</si>
  <si>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</si>
  <si>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</si>
  <si>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</si>
  <si>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</si>
  <si>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</si>
  <si>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</si>
  <si>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</si>
  <si>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</si>
  <si>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</si>
  <si>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</si>
  <si>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</si>
  <si>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</si>
  <si>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</si>
  <si>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</si>
  <si>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</si>
  <si>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</si>
  <si>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</si>
  <si>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</si>
  <si>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</si>
  <si>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</si>
  <si>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</si>
  <si>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</si>
  <si>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</si>
  <si>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</si>
  <si>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</si>
  <si>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</si>
  <si>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</si>
  <si>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</si>
  <si>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</si>
  <si>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</si>
  <si>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</si>
  <si>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</si>
  <si>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</si>
  <si>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</si>
  <si>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</si>
  <si>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</si>
  <si>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</si>
  <si>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</si>
  <si>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</si>
  <si>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</si>
  <si>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</si>
  <si>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</si>
  <si>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</si>
  <si>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</si>
  <si>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</si>
  <si>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</si>
  <si>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</si>
  <si>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</si>
  <si>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</si>
  <si>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</si>
  <si>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</si>
  <si>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</si>
  <si>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</si>
  <si>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</si>
  <si>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</si>
  <si>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</si>
  <si>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</si>
  <si>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</si>
  <si>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</si>
  <si>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</si>
  <si>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</si>
  <si>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</si>
  <si>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</si>
  <si>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</si>
  <si>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</si>
  <si>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</si>
  <si>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</si>
  <si>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</si>
  <si>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</si>
  <si>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</si>
  <si>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</si>
  <si>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</si>
  <si>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</si>
  <si>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</si>
  <si>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</si>
  <si>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</si>
  <si>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</si>
  <si>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</si>
  <si>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</si>
  <si>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</si>
  <si>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</si>
  <si>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</si>
  <si>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</si>
  <si>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</si>
  <si>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</si>
  <si>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</si>
  <si>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</si>
  <si>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</si>
  <si>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</si>
  <si>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</si>
  <si>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</si>
  <si>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</si>
  <si>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</si>
  <si>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</si>
  <si>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</si>
  <si>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</si>
  <si>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</si>
  <si>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</si>
  <si>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</si>
  <si>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</si>
  <si>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</si>
  <si>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</si>
  <si>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</si>
  <si>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</si>
  <si>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</si>
  <si>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</si>
  <si>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</si>
  <si>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</si>
  <si>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</si>
  <si>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</si>
  <si>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</si>
  <si>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</si>
  <si>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</si>
  <si>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</si>
  <si>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</si>
  <si>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</si>
  <si>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</si>
  <si>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</si>
  <si>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</si>
  <si>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</si>
  <si>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</si>
  <si>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</si>
  <si>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</si>
  <si>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</si>
  <si>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</si>
  <si>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</si>
  <si>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</si>
  <si>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</si>
  <si>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</si>
  <si>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</si>
  <si>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</si>
  <si>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</si>
  <si>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</si>
  <si>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</si>
  <si>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</si>
  <si>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</si>
  <si>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</si>
  <si>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</si>
  <si>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</si>
  <si>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</si>
  <si>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</si>
  <si>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</si>
  <si>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</si>
  <si>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</si>
  <si>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</si>
  <si>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</si>
  <si>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</si>
  <si>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</si>
  <si>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</si>
  <si>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</si>
  <si>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</si>
  <si>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</si>
  <si>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</si>
  <si>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</si>
  <si>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</si>
  <si>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</si>
  <si>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</si>
  <si>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</si>
  <si>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</si>
  <si>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</si>
  <si>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</si>
  <si>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</si>
  <si>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</si>
  <si>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</si>
  <si>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</si>
  <si>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</si>
  <si>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</si>
  <si>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</si>
  <si>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</si>
  <si>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</si>
  <si>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</si>
  <si>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</si>
  <si>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</si>
  <si>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</si>
  <si>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</si>
  <si>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</si>
  <si>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</si>
  <si>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</si>
  <si>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</si>
  <si>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</si>
  <si>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</si>
  <si>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</si>
  <si>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</si>
  <si>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</si>
  <si>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</si>
  <si>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</si>
  <si>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</si>
  <si>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</si>
  <si>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</si>
  <si>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</si>
  <si>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</si>
  <si>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</si>
  <si>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</si>
  <si>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</si>
  <si>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</si>
  <si>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</si>
  <si>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</si>
  <si>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</si>
  <si>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</si>
  <si>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</si>
  <si>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</si>
  <si>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</si>
  <si>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</si>
  <si>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</si>
  <si>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</si>
  <si>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</si>
  <si>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</si>
  <si>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</si>
  <si>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</si>
  <si>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</si>
  <si>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</si>
  <si>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</si>
  <si>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</si>
  <si>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</si>
  <si>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</si>
  <si>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</si>
  <si>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</si>
  <si>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</si>
  <si>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</si>
  <si>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</si>
  <si>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</si>
  <si>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</si>
  <si>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</si>
  <si>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</si>
  <si>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</si>
  <si>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</si>
  <si>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</si>
  <si>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</si>
  <si>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</si>
  <si>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</si>
  <si>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</si>
  <si>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</si>
  <si>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</si>
  <si>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</si>
  <si>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</si>
  <si>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</si>
  <si>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</si>
  <si>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</si>
  <si>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</si>
  <si>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</si>
  <si>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</si>
  <si>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</si>
  <si>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</si>
  <si>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</si>
  <si>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</si>
  <si>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</si>
  <si>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</si>
  <si>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</si>
  <si>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</si>
  <si>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</si>
  <si>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</si>
  <si>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</si>
  <si>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</si>
  <si>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</si>
  <si>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</si>
  <si>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</si>
  <si>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</si>
  <si>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</si>
  <si>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</si>
  <si>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</si>
  <si>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</si>
  <si>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</si>
  <si>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</si>
  <si>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</si>
  <si>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</si>
  <si>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</si>
  <si>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</si>
  <si>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</si>
  <si>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</si>
  <si>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</si>
  <si>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</si>
  <si>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</si>
  <si>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</si>
  <si>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</si>
  <si>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</si>
  <si>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</si>
  <si>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</si>
  <si>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</si>
  <si>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</si>
  <si>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</si>
  <si>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</si>
  <si>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</si>
  <si>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</si>
  <si>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</si>
  <si>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</si>
  <si>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</si>
  <si>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</si>
  <si>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</si>
  <si>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</si>
  <si>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</si>
  <si>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</si>
  <si>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</si>
  <si>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</si>
  <si>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</si>
  <si>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</si>
  <si>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</si>
  <si>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</si>
  <si>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</si>
  <si>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</si>
  <si>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</si>
  <si>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</si>
  <si>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</si>
  <si>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</si>
  <si>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</si>
  <si>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</si>
  <si>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</si>
  <si>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</si>
  <si>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</si>
  <si>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</si>
  <si>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</si>
  <si>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</si>
  <si>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</si>
  <si>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</si>
  <si>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</si>
  <si>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</si>
  <si>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</si>
  <si>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</si>
  <si>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</si>
  <si>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</si>
  <si>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</si>
  <si>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</si>
  <si>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</si>
  <si>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</si>
  <si>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</si>
  <si>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</si>
  <si>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</si>
  <si>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</si>
  <si>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</si>
  <si>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</si>
  <si>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</si>
  <si>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</si>
  <si>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</si>
  <si>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</si>
  <si>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</si>
  <si>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</si>
  <si>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</si>
  <si>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</si>
  <si>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</si>
  <si>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</si>
  <si>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</si>
  <si>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</si>
  <si>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</si>
  <si>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</si>
  <si>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</si>
  <si>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</si>
  <si>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</si>
  <si>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</si>
  <si>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</si>
  <si>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</si>
  <si>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</si>
  <si>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</si>
  <si>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</si>
  <si>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</si>
  <si>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</si>
  <si>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</si>
  <si>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</si>
  <si>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</si>
  <si>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</si>
  <si>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</si>
  <si>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</si>
  <si>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</si>
  <si>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</si>
  <si>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</si>
  <si>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</si>
  <si>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</si>
  <si>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</si>
  <si>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</si>
  <si>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</si>
  <si>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</si>
  <si>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</si>
  <si>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</si>
  <si>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</si>
  <si>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</si>
  <si>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</si>
  <si>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</si>
  <si>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</si>
  <si>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</si>
  <si>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</si>
  <si>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</si>
  <si>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</si>
  <si>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</si>
  <si>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</si>
  <si>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</si>
  <si>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</si>
  <si>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</si>
  <si>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</si>
  <si>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</si>
  <si>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</si>
  <si>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</si>
  <si>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</si>
  <si>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</si>
  <si>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</si>
  <si>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</si>
  <si>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</si>
  <si>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</si>
  <si>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</si>
  <si>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</si>
  <si>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</si>
  <si>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</si>
  <si>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</si>
  <si>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</si>
  <si>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</si>
  <si>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</si>
  <si>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</si>
  <si>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</si>
  <si>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</si>
  <si>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</si>
  <si>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</si>
  <si>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</si>
  <si>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</si>
  <si>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</si>
  <si>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</si>
  <si>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</si>
  <si>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</si>
  <si>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</si>
  <si>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</si>
  <si>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</si>
  <si>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</si>
  <si>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</si>
  <si>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</si>
  <si>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</si>
  <si>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</si>
  <si>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</si>
  <si>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</si>
  <si>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</si>
  <si>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</si>
  <si>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</si>
  <si>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</si>
  <si>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</si>
  <si>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</si>
  <si>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</si>
  <si>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</si>
  <si>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</si>
  <si>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</si>
  <si>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</si>
  <si>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</si>
  <si>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</si>
  <si>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</si>
  <si>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</si>
  <si>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</si>
  <si>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</si>
  <si>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</si>
  <si>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</si>
  <si>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</si>
  <si>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</si>
  <si>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</si>
  <si>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</si>
  <si>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</si>
  <si>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</si>
  <si>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</si>
  <si>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</si>
  <si>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</si>
  <si>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</si>
  <si>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</si>
  <si>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</si>
  <si>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</si>
  <si>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</si>
  <si>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</si>
  <si>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</si>
  <si>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</si>
  <si>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</si>
  <si>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</si>
  <si>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</si>
  <si>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</si>
  <si>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</si>
  <si>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</si>
  <si>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</si>
  <si>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</si>
  <si>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</si>
  <si>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</si>
  <si>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</si>
  <si>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</si>
  <si>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</si>
  <si>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</si>
  <si>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</si>
  <si>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</si>
  <si>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</si>
  <si>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</si>
  <si>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</si>
  <si>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</si>
  <si>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</si>
  <si>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</si>
  <si>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</si>
  <si>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</si>
  <si>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</si>
  <si>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</si>
  <si>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</si>
  <si>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</si>
  <si>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</si>
  <si>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</si>
  <si>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</si>
  <si>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</si>
  <si>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</si>
  <si>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</si>
  <si>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</si>
  <si>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</si>
  <si>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</si>
  <si>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</si>
  <si>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</si>
  <si>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</si>
  <si>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</si>
  <si>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</si>
  <si>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</si>
  <si>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</si>
  <si>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</si>
  <si>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</si>
  <si>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</si>
  <si>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</si>
  <si>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</si>
  <si>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</si>
  <si>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</si>
  <si>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</si>
  <si>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</si>
  <si>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</si>
  <si>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</si>
  <si>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</si>
  <si>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</si>
  <si>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</si>
  <si>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</si>
  <si>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</si>
  <si>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</si>
  <si>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</si>
  <si>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</si>
  <si>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</si>
  <si>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</si>
  <si>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</si>
  <si>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</si>
  <si>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</si>
  <si>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</si>
  <si>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</si>
  <si>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</si>
  <si>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</si>
  <si>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</si>
  <si>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</si>
  <si>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</si>
  <si>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</si>
  <si>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</si>
  <si>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</si>
  <si>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</si>
  <si>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</si>
  <si>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</si>
  <si>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</si>
  <si>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</si>
  <si>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</si>
  <si>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</si>
  <si>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</si>
  <si>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</si>
  <si>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</si>
  <si>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</si>
  <si>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</si>
  <si>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</si>
  <si>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</si>
  <si>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</si>
  <si>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</si>
  <si>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</si>
  <si>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</si>
  <si>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</si>
  <si>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</si>
  <si>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</si>
  <si>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</si>
  <si>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</si>
  <si>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</si>
  <si>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</si>
  <si>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</si>
  <si>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</si>
  <si>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</si>
  <si>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</si>
  <si>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</si>
  <si>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</si>
  <si>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</si>
  <si>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</si>
  <si>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</si>
  <si>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</si>
  <si>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</si>
  <si>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</si>
  <si>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</si>
  <si>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</si>
  <si>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</si>
  <si>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</si>
  <si>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</si>
  <si>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</si>
  <si>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</si>
  <si>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</si>
  <si>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</si>
  <si>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</si>
  <si>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</si>
  <si>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</si>
  <si>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</si>
  <si>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</si>
  <si>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</si>
  <si>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</si>
  <si>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</si>
  <si>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</si>
  <si>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</si>
  <si>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</si>
  <si>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</si>
  <si>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</si>
  <si>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</si>
  <si>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</si>
  <si>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</si>
  <si>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</si>
  <si>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</si>
  <si>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</si>
  <si>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</si>
  <si>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</si>
  <si>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</si>
  <si>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</si>
  <si>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</si>
  <si>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</si>
  <si>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</si>
  <si>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</si>
  <si>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</si>
  <si>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</si>
  <si>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</si>
  <si>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</si>
  <si>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</si>
  <si>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</si>
  <si>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</si>
  <si>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</si>
  <si>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</si>
  <si>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</si>
  <si>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</si>
  <si>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</si>
  <si>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</si>
  <si>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</si>
  <si>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</si>
  <si>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</si>
  <si>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</si>
  <si>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</si>
  <si>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</si>
  <si>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</si>
  <si>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</si>
  <si>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</si>
  <si>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</si>
  <si>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</si>
  <si>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</si>
  <si>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</si>
  <si>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</si>
  <si>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</si>
  <si>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</si>
  <si>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</si>
  <si>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</si>
  <si>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</si>
  <si>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</si>
  <si>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</si>
  <si>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</si>
  <si>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</si>
  <si>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</si>
  <si>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</si>
  <si>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</si>
  <si>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</si>
  <si>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</si>
  <si>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</si>
  <si>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</si>
  <si>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</si>
  <si>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</si>
  <si>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</si>
  <si>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</si>
  <si>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</si>
  <si>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</si>
  <si>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</si>
  <si>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</si>
  <si>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</si>
  <si>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</si>
  <si>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</si>
  <si>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</si>
  <si>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</si>
  <si>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</si>
  <si>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</si>
  <si>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</si>
  <si>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</si>
  <si>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</si>
  <si>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</si>
  <si>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</si>
  <si>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</si>
  <si>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</si>
  <si>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</si>
  <si>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</si>
  <si>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</si>
  <si>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</si>
  <si>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</si>
  <si>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</si>
  <si>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</si>
  <si>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</si>
  <si>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</si>
  <si>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</si>
  <si>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</si>
  <si>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</si>
  <si>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</si>
  <si>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</si>
  <si>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</si>
  <si>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</si>
  <si>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</si>
  <si>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</si>
  <si>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</si>
  <si>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</si>
  <si>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</si>
  <si>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</si>
  <si>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</si>
  <si>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</si>
  <si>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</si>
  <si>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</si>
  <si>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</si>
  <si>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</si>
  <si>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</si>
  <si>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</si>
  <si>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</si>
  <si>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</si>
  <si>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</si>
  <si>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</si>
  <si>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</si>
  <si>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</si>
  <si>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</si>
  <si>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</si>
  <si>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</si>
  <si>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</si>
  <si>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</si>
  <si>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</si>
  <si>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</si>
  <si>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</si>
  <si>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</si>
  <si>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</si>
  <si>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</si>
  <si>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</si>
  <si>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</si>
  <si>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</si>
  <si>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</si>
  <si>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</si>
  <si>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</si>
  <si>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</si>
  <si>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</si>
  <si>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</si>
  <si>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</si>
  <si>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</si>
  <si>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</si>
  <si>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</si>
  <si>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</si>
  <si>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</si>
  <si>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</si>
  <si>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</si>
  <si>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</si>
  <si>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</si>
  <si>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</si>
  <si>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</si>
  <si>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</si>
  <si>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</si>
  <si>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</si>
  <si>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</si>
  <si>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</si>
  <si>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</si>
  <si>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</si>
  <si>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</si>
  <si>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</si>
  <si>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</si>
  <si>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</si>
  <si>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</si>
  <si>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</si>
  <si>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</si>
  <si>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</si>
  <si>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</si>
  <si>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</si>
  <si>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</si>
  <si>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</si>
  <si>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</si>
  <si>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</si>
  <si>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</si>
  <si>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</si>
  <si>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</si>
  <si>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</si>
  <si>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</si>
  <si>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</si>
  <si>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</si>
  <si>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</si>
  <si>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</si>
  <si>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</si>
  <si>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</si>
  <si>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</si>
  <si>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</si>
  <si>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</si>
  <si>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</si>
  <si>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</si>
  <si>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</si>
  <si>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</si>
  <si>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</si>
  <si>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</si>
  <si>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</si>
  <si>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</si>
  <si>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</si>
  <si>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</si>
  <si>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</si>
  <si>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</si>
  <si>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</si>
  <si>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</si>
  <si>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</si>
  <si>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</si>
  <si>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</si>
  <si>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</si>
  <si>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</si>
  <si>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</si>
  <si>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</si>
  <si>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</si>
  <si>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</si>
  <si>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</si>
  <si>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</si>
  <si>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</si>
  <si>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</si>
  <si>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</si>
  <si>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</si>
  <si>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</si>
  <si>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</si>
  <si>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</si>
  <si>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</si>
  <si>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</si>
  <si>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</si>
  <si>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</si>
  <si>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</si>
  <si>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</si>
  <si>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</si>
  <si>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</si>
  <si>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</si>
  <si>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</si>
  <si>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</si>
  <si>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</si>
  <si>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</si>
  <si>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</si>
  <si>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</si>
  <si>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</si>
  <si>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</si>
  <si>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</si>
  <si>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</si>
  <si>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</si>
  <si>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</si>
  <si>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</si>
  <si>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</si>
  <si>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</si>
  <si>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</si>
  <si>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</si>
  <si>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</si>
  <si>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</si>
  <si>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</si>
  <si>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</si>
  <si>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</si>
  <si>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</si>
  <si>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</si>
  <si>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</si>
  <si>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</si>
  <si>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</si>
  <si>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</si>
  <si>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</si>
  <si>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</si>
  <si>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</si>
  <si>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</si>
  <si>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</si>
  <si>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</si>
  <si>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</si>
  <si>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</si>
  <si>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</si>
  <si>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</si>
  <si>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</si>
  <si>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</si>
  <si>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</si>
  <si>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</si>
  <si>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</si>
  <si>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</si>
  <si>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</si>
  <si>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</si>
  <si>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</si>
  <si>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</si>
  <si>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</si>
  <si>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</si>
  <si>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</si>
  <si>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</si>
  <si>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</si>
  <si>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</si>
  <si>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</si>
  <si>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</si>
  <si>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</si>
  <si>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</si>
  <si>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</si>
  <si>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</si>
  <si>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</si>
  <si>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</si>
  <si>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</si>
  <si>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</si>
  <si>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</si>
  <si>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</si>
  <si>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</si>
  <si>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</si>
  <si>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</si>
  <si>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</si>
  <si>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</si>
  <si>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</si>
  <si>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</si>
  <si>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</si>
  <si>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</si>
  <si>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</si>
  <si>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</si>
  <si>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</si>
  <si>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</si>
  <si>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</si>
  <si>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</si>
  <si>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</si>
  <si>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</si>
  <si>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</si>
  <si>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</si>
  <si>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</si>
  <si>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</si>
  <si>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</si>
  <si>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</si>
  <si>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</si>
  <si>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</si>
  <si>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</si>
  <si>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</si>
  <si>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</si>
  <si>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</si>
  <si>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</si>
  <si>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</si>
  <si>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</si>
  <si>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</si>
  <si>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</si>
  <si>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</si>
  <si>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</si>
  <si>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</si>
  <si>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</si>
  <si>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</si>
  <si>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</si>
  <si>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</si>
  <si>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</si>
  <si>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</si>
  <si>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</si>
  <si>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</si>
  <si>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</si>
  <si>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</si>
  <si>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</si>
  <si>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</si>
  <si>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</si>
  <si>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</si>
  <si>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</si>
  <si>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</si>
  <si>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</si>
  <si>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</si>
  <si>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</si>
  <si>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</si>
  <si>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</si>
  <si>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</si>
  <si>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</si>
  <si>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</si>
  <si>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</si>
  <si>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</si>
  <si>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</si>
  <si>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</si>
  <si>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</si>
  <si>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</si>
  <si>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</si>
  <si>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</si>
  <si>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</si>
  <si>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</si>
  <si>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</si>
  <si>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</si>
  <si>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</si>
  <si>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</si>
  <si>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</si>
  <si>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</si>
  <si>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</si>
  <si>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</si>
  <si>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</si>
  <si>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</si>
  <si>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</si>
  <si>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</si>
  <si>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</si>
  <si>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</si>
  <si>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</si>
  <si>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</si>
  <si>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</si>
  <si>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</si>
  <si>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</si>
  <si>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</si>
  <si>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</si>
  <si>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</si>
  <si>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</si>
  <si>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</si>
  <si>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</si>
  <si>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</si>
  <si>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</si>
  <si>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</si>
  <si>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</si>
  <si>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</si>
  <si>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</si>
  <si>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</si>
  <si>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</si>
  <si>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</si>
  <si>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</si>
  <si>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</si>
  <si>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</si>
  <si>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</si>
  <si>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</si>
  <si>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</si>
  <si>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</si>
  <si>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</si>
  <si>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</si>
  <si>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</si>
  <si>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</si>
  <si>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</si>
  <si>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</si>
  <si>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</si>
  <si>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</si>
  <si>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</si>
  <si>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</si>
  <si>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</si>
  <si>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</si>
  <si>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</si>
  <si>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</si>
  <si>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</si>
  <si>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</si>
  <si>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</si>
  <si>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</si>
  <si>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</si>
  <si>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</si>
  <si>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</si>
  <si>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</si>
  <si>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</si>
  <si>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</si>
  <si>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</si>
  <si>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</si>
  <si>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</si>
  <si>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</si>
  <si>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</si>
  <si>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</si>
  <si>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</si>
  <si>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</si>
  <si>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</si>
  <si>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</si>
  <si>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</si>
  <si>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</si>
  <si>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</si>
  <si>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</si>
  <si>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</si>
  <si>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</si>
  <si>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</si>
  <si>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</si>
  <si>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</si>
  <si>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</si>
  <si>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</si>
  <si>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</si>
  <si>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</si>
  <si>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</si>
  <si>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</si>
  <si>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</si>
  <si>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</si>
  <si>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</si>
  <si>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</si>
  <si>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</si>
  <si>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</si>
  <si>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</si>
  <si>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</si>
  <si>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</si>
  <si>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</si>
  <si>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</si>
  <si>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</si>
  <si>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</si>
  <si>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</si>
  <si>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</si>
  <si>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</si>
  <si>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</si>
  <si>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</si>
  <si>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</si>
  <si>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</si>
  <si>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</si>
  <si>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</si>
  <si>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</si>
  <si>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</si>
  <si>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</si>
  <si>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</si>
  <si>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</si>
  <si>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</si>
  <si>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</si>
  <si>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</si>
  <si>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</si>
  <si>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</si>
  <si>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</si>
  <si>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</si>
  <si>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</si>
  <si>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</si>
  <si>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</si>
  <si>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</si>
  <si>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</si>
  <si>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</si>
  <si>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</si>
  <si>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</si>
  <si>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</si>
  <si>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</si>
  <si>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</si>
  <si>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</si>
  <si>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</si>
  <si>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</si>
  <si>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</si>
  <si>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</si>
  <si>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</si>
  <si>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</si>
  <si>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</si>
  <si>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</si>
  <si>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</si>
  <si>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</si>
  <si>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</si>
  <si>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</si>
  <si>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</si>
  <si>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</si>
  <si>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</si>
  <si>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</si>
  <si>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</si>
  <si>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</si>
  <si>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</si>
  <si>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</si>
  <si>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</si>
  <si>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</si>
  <si>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</si>
  <si>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</si>
  <si>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</si>
  <si>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</si>
  <si>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</si>
  <si>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</si>
  <si>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</si>
  <si>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</si>
  <si>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</si>
  <si>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</si>
  <si>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</si>
  <si>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</si>
  <si>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</si>
  <si>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</si>
  <si>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</si>
  <si>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</si>
  <si>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</si>
  <si>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</si>
  <si>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</si>
  <si>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</si>
  <si>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</si>
  <si>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</si>
  <si>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</si>
  <si>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</si>
  <si>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</si>
  <si>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</si>
  <si>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</si>
  <si>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</si>
  <si>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</si>
  <si>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</si>
  <si>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</si>
  <si>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</si>
  <si>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</si>
  <si>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</si>
  <si>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</si>
  <si>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</si>
  <si>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</si>
  <si>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</si>
  <si>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</si>
  <si>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</si>
  <si>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</si>
  <si>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</si>
  <si>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</si>
  <si>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</si>
  <si>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</si>
  <si>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</si>
  <si>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</si>
  <si>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</si>
  <si>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</si>
  <si>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</si>
  <si>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</si>
  <si>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</si>
  <si>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</si>
  <si>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</si>
  <si>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</si>
  <si>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</si>
  <si>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</si>
  <si>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</si>
  <si>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</si>
  <si>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</si>
  <si>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</si>
  <si>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</si>
  <si>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</si>
  <si>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</si>
  <si>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</si>
  <si>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</si>
  <si>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</si>
  <si>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</si>
  <si>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</si>
  <si>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</si>
  <si>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</si>
  <si>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</si>
  <si>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</si>
  <si>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</si>
  <si>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</si>
  <si>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</si>
  <si>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</si>
  <si>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</si>
  <si>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</si>
  <si>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</si>
  <si>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</si>
  <si>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</si>
  <si>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</si>
  <si>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</si>
  <si>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</si>
  <si>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</si>
  <si>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</si>
  <si>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</si>
  <si>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</si>
  <si>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</si>
  <si>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</si>
  <si>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</si>
  <si>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</si>
  <si>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</si>
  <si>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</si>
  <si>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</si>
  <si>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</si>
  <si>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</si>
  <si>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</si>
  <si>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</si>
  <si>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</si>
  <si>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</si>
  <si>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</si>
  <si>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</si>
  <si>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</si>
  <si>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</si>
  <si>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</si>
  <si>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</si>
  <si>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</si>
  <si>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</si>
  <si>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</si>
  <si>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</si>
  <si>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</si>
  <si>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</si>
  <si>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</si>
  <si>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</si>
  <si>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</si>
  <si>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</si>
  <si>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</si>
  <si>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</si>
  <si>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</si>
  <si>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</si>
  <si>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</si>
  <si>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</si>
  <si>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</si>
  <si>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</si>
  <si>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</si>
  <si>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</si>
  <si>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</si>
  <si>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</si>
  <si>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</si>
  <si>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</si>
  <si>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</si>
  <si>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</si>
  <si>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</si>
  <si>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</si>
  <si>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</si>
  <si>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</si>
  <si>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</si>
  <si>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</si>
  <si>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</si>
  <si>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</si>
  <si>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</si>
  <si>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</si>
  <si>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</si>
  <si>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</si>
  <si>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</si>
  <si>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</si>
  <si>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</si>
  <si>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</si>
  <si>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</si>
  <si>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</si>
  <si>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</si>
  <si>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</si>
  <si>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</si>
  <si>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</si>
  <si>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</si>
  <si>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</si>
  <si>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</si>
  <si>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</si>
  <si>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</si>
  <si>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</si>
  <si>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</si>
  <si>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</si>
  <si>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</si>
  <si>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</si>
  <si>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</si>
  <si>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</si>
  <si>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</si>
  <si>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</si>
  <si>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</si>
  <si>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</si>
  <si>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</si>
  <si>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</si>
  <si>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</si>
  <si>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</si>
  <si>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</si>
  <si>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</si>
  <si>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</si>
  <si>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</si>
  <si>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</si>
  <si>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</si>
  <si>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</si>
  <si>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</si>
  <si>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</si>
  <si>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</si>
  <si>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</si>
  <si>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</si>
  <si>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</si>
  <si>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</si>
  <si>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</si>
  <si>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</si>
  <si>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</si>
  <si>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</si>
  <si>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</si>
  <si>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</si>
  <si>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</si>
  <si>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</si>
  <si>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</si>
  <si>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</si>
  <si>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</si>
  <si>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</si>
  <si>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</si>
  <si>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</si>
  <si>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</si>
  <si>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</si>
  <si>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</si>
  <si>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</si>
  <si>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</si>
  <si>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</si>
  <si>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</si>
  <si>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</si>
  <si>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</si>
  <si>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</si>
  <si>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</si>
  <si>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</si>
  <si>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</si>
  <si>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</si>
  <si>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</si>
  <si>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</si>
  <si>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</si>
  <si>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</si>
  <si>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</si>
  <si>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</si>
  <si>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</si>
  <si>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</si>
  <si>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</si>
  <si>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</si>
  <si>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</si>
  <si>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</si>
  <si>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</si>
  <si>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</si>
  <si>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</si>
  <si>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</si>
  <si>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</si>
  <si>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</si>
  <si>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</si>
  <si>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</si>
  <si>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</si>
  <si>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</si>
  <si>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</si>
  <si>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</si>
  <si>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</si>
  <si>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</si>
  <si>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</si>
  <si>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</si>
  <si>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</si>
  <si>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</si>
  <si>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</si>
  <si>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</si>
  <si>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</si>
  <si>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</si>
  <si>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</si>
  <si>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</si>
  <si>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</si>
  <si>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</si>
  <si>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</si>
  <si>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</si>
  <si>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</si>
  <si>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</si>
  <si>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</si>
  <si>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</si>
  <si>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</si>
  <si>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</si>
  <si>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</si>
  <si>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</si>
  <si>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</si>
  <si>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</si>
  <si>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</si>
  <si>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</si>
  <si>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</si>
  <si>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</si>
  <si>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</si>
  <si>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</si>
  <si>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</si>
  <si>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</si>
  <si>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</si>
  <si>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</si>
  <si>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</si>
  <si>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</si>
  <si>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</si>
  <si>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</si>
  <si>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</si>
  <si>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</si>
  <si>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</si>
  <si>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</si>
  <si>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</si>
  <si>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</si>
  <si>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</si>
  <si>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</si>
  <si>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</si>
  <si>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</si>
  <si>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</si>
  <si>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</si>
  <si>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</si>
  <si>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</si>
  <si>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</si>
  <si>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</si>
  <si>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</si>
  <si>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</si>
  <si>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</si>
  <si>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</si>
  <si>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</si>
  <si>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</si>
  <si>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</si>
  <si>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</si>
  <si>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</si>
  <si>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</si>
  <si>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</si>
  <si>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</si>
  <si>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</si>
  <si>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</si>
  <si>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</si>
  <si>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</si>
  <si>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</si>
  <si>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</si>
  <si>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</si>
  <si>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</si>
  <si>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</si>
  <si>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</si>
  <si>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</si>
  <si>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</si>
  <si>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</si>
  <si>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</si>
  <si>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</si>
  <si>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</si>
  <si>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</si>
  <si>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</si>
  <si>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</si>
  <si>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</si>
  <si>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</si>
  <si>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</si>
  <si>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</si>
  <si>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</si>
  <si>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</si>
  <si>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</si>
  <si>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</si>
  <si>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</si>
  <si>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</si>
  <si>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</si>
  <si>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</si>
  <si>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</si>
  <si>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</si>
  <si>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</si>
  <si>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</si>
  <si>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</si>
  <si>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</si>
  <si>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</si>
  <si>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</si>
  <si>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</si>
  <si>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</si>
  <si>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</si>
  <si>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</si>
  <si>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</si>
  <si>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</si>
  <si>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</si>
  <si>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</si>
  <si>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</si>
  <si>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</si>
  <si>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</si>
  <si>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</si>
  <si>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</si>
  <si>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</si>
  <si>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</si>
  <si>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</si>
  <si>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</si>
  <si>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</si>
  <si>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</si>
  <si>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</si>
  <si>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</si>
  <si>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</si>
  <si>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</si>
  <si>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</si>
  <si>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</si>
  <si>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</si>
  <si>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</si>
  <si>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</si>
  <si>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</si>
  <si>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</si>
  <si>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</si>
  <si>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</si>
  <si>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</si>
  <si>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</si>
  <si>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</si>
  <si>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</si>
  <si>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</si>
  <si>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</si>
  <si>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</si>
  <si>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</si>
  <si>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</si>
  <si>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</si>
  <si>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</si>
  <si>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</si>
  <si>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</si>
  <si>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</si>
  <si>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</si>
  <si>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</si>
  <si>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</si>
  <si>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</si>
  <si>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</si>
  <si>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</si>
  <si>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</si>
  <si>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</si>
  <si>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</si>
  <si>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</si>
  <si>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</si>
  <si>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</si>
  <si>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</si>
  <si>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</si>
  <si>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</si>
  <si>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</si>
  <si>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</si>
  <si>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</si>
  <si>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</si>
  <si>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</si>
  <si>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</si>
  <si>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</si>
  <si>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</si>
  <si>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</si>
  <si>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</si>
  <si>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</si>
  <si>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</si>
  <si>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</si>
  <si>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</si>
  <si>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</si>
  <si>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</si>
  <si>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</si>
  <si>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</si>
  <si>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</si>
  <si>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</si>
  <si>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</si>
  <si>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</si>
  <si>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</si>
  <si>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</si>
  <si>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</si>
  <si>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</si>
  <si>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</si>
  <si>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</si>
  <si>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</si>
  <si>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</si>
  <si>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</si>
  <si>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</si>
  <si>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</si>
  <si>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</si>
  <si>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</si>
  <si>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</si>
  <si>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</si>
  <si>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</si>
  <si>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</si>
  <si>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</si>
  <si>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</si>
  <si>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</si>
  <si>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</si>
  <si>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</si>
  <si>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</si>
  <si>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</si>
  <si>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</si>
  <si>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</si>
  <si>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</si>
  <si>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</si>
  <si>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</si>
  <si>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</si>
  <si>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</si>
  <si>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</si>
  <si>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</si>
  <si>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</si>
  <si>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</si>
  <si>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</si>
  <si>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</si>
  <si>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</si>
  <si>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</si>
  <si>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</si>
  <si>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</si>
  <si>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</si>
  <si>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</si>
  <si>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</si>
  <si>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</si>
  <si>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</si>
  <si>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</si>
  <si>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</si>
  <si>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</si>
  <si>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</si>
  <si>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</si>
  <si>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</si>
  <si>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</si>
  <si>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</si>
  <si>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</si>
  <si>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</si>
  <si>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</si>
  <si>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</si>
  <si>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</si>
  <si>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</si>
  <si>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</si>
  <si>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</si>
  <si>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</si>
  <si>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</si>
  <si>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</si>
  <si>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</si>
  <si>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</si>
  <si>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</si>
  <si>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</si>
  <si>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</si>
  <si>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</si>
  <si>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</si>
  <si>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</si>
  <si>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</si>
  <si>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</si>
  <si>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</si>
  <si>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</si>
  <si>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</si>
  <si>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</si>
  <si>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</si>
  <si>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</si>
  <si>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</si>
  <si>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</si>
  <si>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</si>
  <si>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</si>
  <si>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</si>
  <si>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</si>
  <si>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</si>
  <si>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</si>
  <si>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</si>
  <si>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</si>
  <si>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</si>
  <si>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</si>
  <si>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</si>
  <si>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</si>
  <si>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</si>
  <si>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</si>
  <si>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</si>
  <si>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</si>
  <si>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</si>
  <si>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</si>
  <si>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</si>
  <si>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</si>
  <si>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</si>
  <si>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</si>
  <si>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</si>
  <si>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</si>
  <si>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</si>
  <si>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</si>
  <si>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</si>
  <si>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</si>
  <si>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</si>
  <si>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</si>
  <si>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</si>
  <si>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</si>
  <si>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</si>
  <si>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</si>
  <si>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</si>
  <si>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</si>
  <si>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</si>
  <si>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</si>
  <si>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</si>
  <si>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</si>
  <si>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</si>
  <si>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</si>
  <si>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</si>
  <si>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</si>
  <si>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</si>
  <si>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</si>
  <si>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</si>
  <si>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</si>
  <si>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</si>
  <si>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</si>
  <si>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</si>
  <si>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</si>
  <si>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</si>
  <si>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</si>
  <si>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</si>
  <si>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</si>
  <si>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</si>
  <si>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</si>
  <si>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</si>
  <si>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</si>
  <si>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</si>
  <si>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</si>
  <si>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</si>
  <si>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</si>
  <si>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</si>
  <si>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</si>
  <si>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</si>
  <si>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</si>
  <si>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</si>
  <si>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</si>
  <si>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</si>
  <si>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</si>
  <si>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</si>
  <si>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</si>
  <si>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</si>
  <si>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</si>
  <si>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</si>
  <si>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</si>
  <si>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</si>
  <si>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</si>
  <si>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</si>
  <si>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</si>
  <si>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</si>
  <si>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</si>
  <si>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</si>
  <si>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</si>
  <si>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</si>
  <si>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</si>
  <si>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</si>
  <si>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</si>
  <si>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</si>
  <si>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</si>
  <si>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</si>
  <si>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</si>
  <si>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</si>
  <si>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</si>
  <si>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</si>
  <si>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</si>
  <si>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</si>
  <si>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</si>
  <si>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</si>
  <si>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</si>
  <si>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</si>
  <si>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</si>
  <si>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</si>
  <si>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</si>
  <si>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</si>
  <si>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</si>
  <si>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</si>
  <si>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</si>
  <si>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</si>
  <si>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</si>
  <si>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</si>
  <si>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</si>
  <si>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</si>
  <si>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</si>
  <si>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</si>
  <si>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</si>
  <si>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</si>
  <si>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</si>
  <si>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</si>
  <si>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</si>
  <si>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</si>
  <si>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</si>
  <si>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</si>
  <si>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</si>
  <si>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</si>
  <si>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</si>
  <si>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</si>
  <si>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</si>
  <si>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</si>
  <si>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</si>
  <si>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</si>
  <si>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</si>
  <si>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</si>
  <si>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</si>
  <si>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</si>
  <si>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</si>
  <si>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</si>
  <si>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</si>
  <si>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</si>
  <si>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</si>
  <si>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</si>
  <si>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</si>
  <si>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</si>
  <si>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</si>
  <si>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</si>
  <si>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</si>
  <si>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</si>
  <si>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</si>
  <si>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</si>
  <si>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</si>
  <si>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</si>
  <si>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</si>
  <si>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</si>
  <si>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</si>
  <si>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</si>
  <si>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</si>
  <si>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</si>
  <si>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</si>
  <si>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</si>
  <si>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</si>
  <si>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</si>
  <si>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</si>
  <si>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</si>
  <si>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</si>
  <si>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</si>
  <si>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</si>
  <si>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</si>
  <si>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</si>
  <si>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</si>
  <si>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</si>
  <si>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</si>
  <si>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</si>
  <si>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</si>
  <si>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</si>
  <si>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</si>
  <si>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</si>
  <si>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</si>
  <si>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</si>
  <si>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</si>
  <si>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</si>
  <si>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</si>
  <si>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</si>
  <si>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</si>
  <si>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</si>
  <si>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</si>
  <si>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</si>
  <si>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</si>
  <si>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</si>
  <si>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</si>
  <si>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</si>
  <si>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</si>
  <si>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</si>
  <si>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</si>
  <si>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</si>
  <si>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</si>
  <si>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</si>
  <si>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</si>
  <si>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</si>
  <si>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</si>
  <si>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</si>
  <si>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</si>
  <si>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</si>
  <si>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</si>
  <si>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</si>
  <si>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</si>
  <si>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</si>
  <si>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</si>
  <si>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</si>
  <si>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</si>
  <si>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</si>
  <si>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</si>
  <si>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</si>
  <si>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</si>
  <si>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</si>
  <si>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</si>
  <si>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</si>
  <si>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</si>
  <si>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</si>
  <si>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</si>
  <si>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</si>
  <si>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</si>
  <si>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</si>
  <si>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</si>
  <si>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</si>
  <si>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</si>
  <si>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</si>
  <si>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</si>
  <si>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</si>
  <si>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</si>
  <si>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</si>
  <si>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</si>
  <si>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</si>
  <si>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</si>
  <si>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</si>
  <si>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</si>
  <si>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</si>
  <si>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</si>
  <si>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</si>
  <si>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</si>
  <si>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</si>
  <si>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</si>
  <si>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</si>
  <si>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</si>
  <si>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</si>
  <si>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</si>
  <si>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</si>
  <si>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</si>
  <si>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</si>
  <si>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</si>
  <si>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</si>
  <si>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</si>
  <si>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</si>
  <si>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</si>
  <si>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</si>
  <si>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</si>
  <si>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</si>
  <si>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</si>
  <si>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</si>
  <si>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</si>
  <si>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</si>
  <si>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</si>
  <si>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</si>
  <si>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</si>
  <si>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</si>
  <si>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</si>
  <si>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</si>
  <si>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</si>
  <si>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</si>
  <si>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</si>
  <si>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</si>
  <si>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</si>
  <si>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</si>
  <si>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</si>
  <si>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</si>
  <si>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</si>
  <si>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</si>
  <si>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</si>
  <si>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</si>
  <si>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</si>
  <si>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</si>
  <si>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</si>
  <si>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</si>
  <si>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</si>
  <si>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</si>
  <si>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</si>
  <si>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</si>
  <si>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</si>
  <si>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</si>
  <si>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</si>
  <si>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</si>
  <si>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</si>
  <si>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</si>
  <si>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</si>
  <si>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</si>
  <si>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</si>
  <si>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</si>
  <si>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</si>
  <si>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</si>
  <si>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</si>
  <si>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</si>
  <si>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</si>
  <si>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</si>
  <si>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</si>
  <si>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</si>
  <si>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</si>
  <si>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</si>
  <si>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</si>
  <si>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</si>
  <si>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</si>
  <si>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</si>
  <si>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</si>
  <si>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</si>
  <si>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</si>
  <si>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</si>
  <si>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</si>
  <si>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</si>
  <si>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</si>
  <si>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</si>
  <si>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</si>
  <si>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</si>
  <si>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</si>
  <si>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</si>
  <si>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</si>
  <si>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</si>
  <si>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</si>
  <si>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</si>
  <si>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</si>
  <si>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</si>
  <si>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</si>
  <si>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</si>
  <si>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</si>
  <si>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</si>
  <si>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</si>
  <si>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</si>
  <si>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</si>
  <si>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</si>
  <si>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</si>
  <si>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</si>
  <si>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</si>
  <si>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</si>
  <si>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</si>
  <si>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</si>
  <si>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</si>
  <si>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</si>
  <si>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</si>
  <si>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</si>
  <si>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</si>
  <si>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</si>
  <si>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</si>
  <si>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</si>
  <si>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</si>
  <si>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</si>
  <si>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</si>
  <si>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</si>
  <si>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</si>
  <si>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</si>
  <si>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</si>
  <si>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</si>
  <si>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</si>
  <si>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</si>
  <si>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</si>
  <si>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</si>
  <si>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</si>
  <si>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</si>
  <si>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</si>
  <si>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</si>
  <si>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</si>
  <si>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</si>
  <si>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</si>
  <si>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</si>
  <si>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</si>
  <si>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</si>
  <si>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</si>
  <si>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</si>
  <si>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</si>
  <si>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</si>
  <si>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</si>
  <si>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</si>
  <si>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</si>
  <si>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</si>
  <si>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</si>
  <si>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</si>
  <si>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</si>
  <si>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</si>
  <si>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</si>
  <si>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</si>
  <si>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</si>
  <si>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</si>
  <si>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</si>
  <si>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</si>
  <si>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</si>
  <si>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</si>
  <si>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</si>
  <si>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</si>
  <si>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</si>
  <si>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</si>
  <si>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</si>
  <si>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</si>
  <si>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</si>
  <si>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</si>
  <si>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</si>
  <si>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</si>
  <si>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</si>
  <si>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</si>
  <si>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</si>
  <si>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</si>
  <si>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</si>
  <si>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</si>
  <si>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</si>
  <si>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</si>
  <si>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</si>
  <si>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</si>
  <si>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</si>
  <si>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</si>
  <si>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</si>
  <si>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</si>
  <si>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</si>
  <si>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</si>
  <si>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</si>
  <si>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</si>
  <si>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</si>
  <si>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</si>
  <si>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</si>
  <si>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</si>
  <si>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</si>
  <si>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</si>
  <si>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</si>
  <si>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</si>
  <si>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</si>
  <si>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</si>
  <si>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</si>
  <si>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</si>
  <si>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</si>
  <si>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</si>
  <si>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</si>
  <si>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</si>
  <si>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</si>
  <si>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</si>
  <si>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</si>
  <si>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</si>
  <si>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</si>
  <si>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</si>
  <si>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</si>
  <si>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</si>
  <si>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</si>
  <si>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</si>
  <si>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</si>
  <si>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</si>
  <si>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</si>
  <si>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</si>
  <si>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</si>
  <si>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</si>
  <si>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</si>
  <si>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</si>
  <si>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</si>
  <si>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</si>
  <si>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</si>
  <si>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</si>
  <si>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</si>
  <si>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</si>
  <si>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</si>
  <si>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</si>
  <si>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</si>
  <si>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</si>
  <si>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</si>
  <si>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</si>
  <si>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</si>
  <si>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</si>
  <si>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</si>
  <si>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</si>
  <si>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</si>
  <si>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</si>
  <si>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</si>
  <si>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</si>
  <si>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</si>
  <si>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</si>
  <si>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</si>
  <si>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</si>
  <si>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</si>
  <si>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</si>
  <si>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</si>
  <si>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</si>
  <si>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</si>
  <si>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</si>
  <si>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</si>
  <si>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</si>
  <si>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</si>
  <si>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</si>
  <si>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</si>
  <si>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</si>
  <si>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</si>
  <si>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</si>
  <si>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</si>
  <si>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</si>
  <si>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</si>
  <si>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</si>
  <si>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</si>
  <si>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</si>
  <si>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</si>
  <si>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</si>
  <si>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</si>
  <si>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</si>
  <si>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</si>
  <si>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</si>
  <si>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</si>
  <si>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</si>
  <si>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</si>
  <si>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</si>
  <si>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</si>
  <si>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</si>
  <si>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</si>
  <si>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</si>
  <si>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</si>
  <si>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</si>
  <si>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</si>
  <si>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</si>
  <si>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</si>
  <si>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</si>
  <si>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</si>
  <si>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</si>
  <si>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</si>
  <si>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</si>
  <si>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</si>
  <si>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</si>
  <si>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</si>
  <si>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</si>
  <si>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</si>
  <si>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</si>
  <si>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</si>
  <si>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</si>
  <si>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</si>
  <si>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</si>
  <si>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</si>
  <si>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</si>
  <si>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</si>
  <si>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</si>
  <si>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</si>
  <si>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</si>
  <si>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</si>
  <si>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</si>
  <si>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</si>
  <si>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</si>
  <si>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</si>
  <si>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</si>
  <si>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</si>
  <si>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</si>
  <si>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</si>
  <si>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</si>
  <si>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</si>
  <si>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</si>
  <si>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</si>
  <si>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</si>
  <si>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</si>
  <si>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</si>
  <si>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</si>
  <si>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</si>
  <si>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</si>
  <si>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</si>
  <si>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</si>
  <si>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</si>
  <si>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</si>
  <si>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</si>
  <si>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</si>
  <si>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</si>
  <si>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</si>
  <si>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</si>
  <si>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</si>
  <si>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</si>
  <si>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</si>
  <si>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</si>
  <si>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</si>
  <si>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</si>
  <si>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</si>
  <si>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</si>
  <si>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</si>
  <si>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</si>
  <si>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</si>
  <si>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</si>
  <si>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</si>
  <si>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</si>
  <si>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</si>
  <si>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</si>
  <si>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</si>
  <si>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</si>
  <si>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</si>
  <si>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</si>
  <si>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</si>
  <si>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</si>
  <si>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</si>
  <si>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</si>
  <si>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</si>
  <si>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</si>
  <si>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</si>
  <si>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</si>
  <si>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</si>
  <si>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</si>
  <si>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</si>
  <si>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</si>
  <si>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</si>
  <si>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</si>
  <si>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</si>
  <si>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</si>
  <si>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</si>
  <si>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</si>
  <si>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</si>
  <si>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</si>
  <si>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</si>
  <si>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</si>
  <si>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</si>
  <si>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</si>
  <si>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</si>
  <si>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</si>
  <si>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</si>
  <si>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</si>
  <si>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</si>
  <si>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</si>
  <si>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</si>
  <si>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</si>
  <si>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</si>
  <si>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</si>
  <si>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</si>
  <si>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</si>
  <si>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</si>
  <si>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</si>
  <si>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</si>
  <si>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</si>
  <si>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</si>
  <si>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</si>
  <si>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</si>
  <si>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</si>
  <si>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</si>
  <si>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</si>
  <si>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</si>
  <si>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</si>
  <si>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</si>
  <si>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</si>
  <si>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</si>
  <si>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</si>
  <si>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</si>
  <si>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</si>
  <si>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</si>
  <si>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</si>
  <si>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</si>
  <si>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</si>
  <si>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</si>
  <si>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</si>
  <si>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</si>
  <si>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</si>
  <si>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</si>
  <si>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</si>
  <si>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</si>
  <si>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</si>
  <si>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</si>
  <si>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</si>
  <si>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</si>
  <si>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</si>
  <si>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</si>
  <si>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</si>
  <si>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</si>
  <si>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</si>
  <si>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</si>
  <si>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</si>
  <si>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</si>
  <si>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</si>
  <si>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</si>
  <si>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</si>
  <si>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</si>
  <si>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</si>
  <si>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</si>
  <si>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</si>
  <si>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</si>
  <si>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</si>
  <si>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</si>
  <si>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</si>
  <si>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</si>
  <si>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</si>
  <si>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</si>
  <si>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</si>
  <si>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</si>
  <si>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</si>
  <si>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</si>
  <si>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</si>
  <si>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</si>
  <si>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</si>
  <si>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</si>
  <si>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</si>
  <si>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</si>
  <si>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</si>
  <si>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</si>
  <si>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</si>
  <si>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</si>
  <si>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</si>
  <si>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</si>
  <si>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</si>
  <si>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</si>
  <si>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</si>
  <si>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</si>
  <si>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</si>
  <si>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</si>
  <si>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</si>
  <si>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</si>
  <si>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</si>
  <si>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</si>
  <si>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</si>
  <si>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</si>
  <si>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</si>
  <si>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</si>
  <si>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</si>
  <si>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</si>
  <si>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</si>
  <si>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</si>
  <si>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</si>
  <si>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</si>
  <si>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</si>
  <si>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</si>
  <si>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</si>
  <si>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</si>
  <si>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</si>
  <si>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</si>
  <si>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</si>
  <si>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</si>
  <si>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</si>
  <si>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</si>
  <si>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</si>
  <si>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</si>
  <si>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</si>
  <si>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</si>
  <si>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</si>
  <si>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</si>
  <si>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</si>
  <si>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</si>
  <si>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</si>
  <si>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</si>
  <si>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</si>
  <si>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</si>
  <si>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</si>
  <si>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</si>
  <si>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</si>
  <si>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</si>
  <si>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</si>
  <si>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</si>
  <si>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</si>
  <si>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</si>
  <si>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</si>
  <si>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</si>
  <si>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</si>
  <si>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</si>
  <si>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</si>
  <si>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</si>
  <si>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</si>
  <si>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</si>
  <si>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</si>
  <si>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</si>
  <si>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</si>
  <si>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</si>
  <si>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</si>
  <si>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</si>
  <si>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</si>
  <si>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</si>
  <si>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</si>
  <si>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</si>
  <si>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</si>
  <si>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</si>
  <si>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</si>
  <si>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</si>
  <si>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</si>
  <si>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</si>
  <si>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</si>
  <si>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</si>
  <si>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</si>
  <si>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</si>
  <si>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</si>
  <si>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</si>
  <si>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</si>
  <si>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</si>
  <si>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</si>
  <si>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</si>
  <si>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</si>
  <si>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</si>
  <si>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</si>
  <si>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</si>
  <si>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</si>
  <si>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</si>
  <si>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</si>
  <si>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</si>
  <si>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</si>
  <si>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</si>
  <si>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</si>
  <si>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</si>
  <si>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</si>
  <si>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</si>
  <si>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</si>
  <si>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</si>
  <si>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</si>
  <si>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</si>
  <si>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</si>
  <si>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</si>
  <si>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</si>
  <si>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</si>
  <si>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</si>
  <si>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</si>
  <si>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</si>
  <si>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</si>
  <si>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</si>
  <si>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</si>
  <si>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</si>
  <si>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</si>
  <si>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</si>
  <si>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</si>
  <si>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</si>
  <si>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</si>
  <si>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</si>
  <si>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</si>
  <si>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</si>
  <si>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</si>
  <si>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</si>
  <si>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</si>
  <si>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</si>
  <si>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</si>
  <si>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</si>
  <si>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</si>
  <si>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</si>
  <si>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</si>
  <si>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</si>
  <si>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</si>
  <si>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</si>
  <si>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</si>
  <si>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</si>
  <si>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</si>
  <si>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</si>
  <si>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</si>
  <si>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</si>
  <si>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</si>
  <si>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</si>
  <si>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</si>
  <si>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</si>
  <si>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</si>
  <si>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</si>
  <si>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</si>
  <si>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</si>
  <si>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</si>
  <si>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</si>
  <si>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</si>
  <si>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</si>
  <si>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</si>
  <si>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</si>
  <si>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</si>
  <si>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</si>
  <si>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</si>
  <si>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</si>
  <si>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</si>
  <si>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</si>
  <si>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</si>
  <si>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</si>
  <si>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</si>
  <si>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</si>
  <si>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</si>
  <si>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</si>
  <si>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</si>
  <si>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</si>
  <si>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</si>
  <si>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</si>
  <si>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</si>
  <si>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</si>
  <si>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</si>
  <si>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</si>
  <si>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</si>
  <si>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</si>
  <si>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</si>
  <si>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</si>
  <si>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</si>
  <si>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</si>
  <si>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</si>
  <si>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</si>
  <si>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</si>
  <si>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</si>
  <si>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</si>
  <si>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</si>
  <si>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</si>
  <si>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</si>
  <si>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</si>
  <si>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</si>
  <si>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</si>
  <si>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</si>
  <si>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</si>
  <si>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</si>
  <si>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</si>
  <si>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</si>
  <si>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</si>
  <si>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</si>
  <si>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</si>
  <si>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</si>
  <si>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</si>
  <si>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</si>
  <si>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</si>
  <si>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</si>
  <si>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</si>
  <si>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</si>
  <si>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</si>
  <si>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</si>
  <si>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</si>
  <si>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</si>
  <si>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</si>
  <si>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</si>
  <si>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</si>
  <si>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</si>
  <si>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</si>
  <si>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</si>
  <si>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</si>
  <si>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</si>
  <si>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</si>
  <si>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</si>
  <si>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</si>
  <si>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</si>
  <si>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</si>
  <si>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</si>
  <si>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</si>
  <si>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</si>
  <si>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</si>
  <si>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</si>
  <si>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</si>
  <si>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</si>
  <si>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</si>
  <si>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</si>
  <si>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</si>
  <si>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</si>
  <si>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</si>
  <si>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</si>
  <si>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</si>
  <si>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</si>
  <si>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</si>
  <si>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</si>
  <si>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</si>
  <si>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</si>
  <si>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</si>
  <si>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</si>
  <si>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</si>
  <si>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</si>
  <si>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</si>
  <si>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</si>
  <si>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</si>
  <si>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</si>
  <si>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</si>
  <si>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</si>
  <si>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</si>
  <si>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</si>
  <si>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</si>
  <si>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</si>
  <si>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</si>
  <si>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</si>
  <si>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</si>
  <si>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</si>
  <si>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</si>
  <si>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</si>
  <si>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</si>
  <si>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</si>
  <si>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</si>
  <si>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</si>
  <si>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</si>
  <si>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</si>
  <si>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</si>
  <si>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</si>
  <si>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</si>
  <si>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</si>
  <si>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</si>
  <si>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</si>
  <si>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</si>
  <si>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</si>
  <si>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</si>
  <si>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</si>
  <si>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</si>
  <si>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</si>
  <si>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</si>
  <si>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</si>
  <si>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</si>
  <si>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</si>
  <si>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</si>
  <si>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</si>
  <si>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</si>
  <si>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</si>
  <si>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</si>
  <si>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</si>
  <si>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</si>
  <si>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</si>
  <si>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</si>
  <si>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</si>
  <si>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</si>
  <si>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</si>
  <si>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</si>
  <si>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</si>
  <si>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</si>
  <si>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</si>
  <si>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</si>
  <si>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</si>
  <si>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</si>
  <si>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</si>
  <si>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</si>
  <si>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</si>
  <si>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</si>
  <si>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</si>
  <si>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</si>
  <si>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</si>
  <si>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</si>
  <si>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</si>
  <si>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</si>
  <si>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</si>
  <si>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</si>
  <si>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</si>
  <si>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</si>
  <si>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</si>
  <si>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</si>
  <si>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</si>
  <si>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</si>
  <si>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</si>
  <si>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</si>
  <si>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</si>
  <si>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</si>
  <si>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</si>
  <si>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</si>
  <si>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</si>
  <si>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</si>
  <si>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</si>
  <si>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</si>
  <si>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</si>
  <si>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</si>
  <si>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</si>
  <si>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</si>
  <si>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</si>
  <si>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</si>
  <si>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</si>
  <si>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</si>
  <si>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</si>
  <si>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</si>
  <si>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</si>
  <si>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</si>
  <si>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</si>
  <si>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</si>
  <si>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</si>
  <si>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</si>
  <si>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</si>
  <si>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</si>
  <si>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</si>
  <si>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</si>
  <si>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</si>
  <si>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</si>
  <si>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</si>
  <si>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</si>
  <si>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</si>
  <si>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</si>
  <si>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</si>
  <si>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</si>
  <si>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</si>
  <si>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</si>
  <si>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</si>
  <si>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</si>
  <si>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</si>
  <si>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</si>
  <si>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</si>
  <si>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</si>
  <si>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</si>
  <si>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</si>
  <si>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</si>
  <si>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</si>
  <si>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</si>
  <si>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</si>
  <si>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</si>
  <si>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</si>
  <si>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</si>
  <si>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</si>
  <si>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</si>
  <si>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</si>
  <si>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</si>
  <si>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</si>
  <si>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</si>
  <si>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</si>
  <si>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</si>
  <si>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</si>
  <si>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</si>
  <si>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</si>
  <si>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</si>
  <si>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</si>
  <si>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</si>
  <si>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</si>
  <si>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</si>
  <si>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</si>
  <si>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</si>
  <si>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</si>
  <si>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</si>
  <si>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</si>
  <si>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</si>
  <si>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</si>
  <si>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</si>
  <si>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</si>
  <si>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</si>
  <si>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</si>
  <si>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</si>
  <si>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</si>
  <si>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</si>
  <si>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</si>
  <si>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</si>
  <si>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</si>
  <si>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</si>
  <si>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</si>
  <si>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</si>
  <si>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</si>
  <si>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</si>
  <si>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</si>
  <si>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</si>
  <si>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</si>
  <si>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</si>
  <si>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</si>
  <si>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</si>
  <si>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</si>
  <si>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</si>
  <si>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</si>
  <si>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</si>
  <si>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</si>
  <si>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</si>
  <si>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</si>
  <si>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</si>
  <si>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</si>
  <si>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</si>
  <si>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</si>
  <si>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</si>
  <si>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</si>
  <si>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</si>
  <si>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</si>
  <si>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</si>
  <si>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</si>
  <si>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</si>
  <si>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</si>
  <si>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</si>
  <si>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</si>
  <si>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</si>
  <si>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</si>
  <si>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</si>
  <si>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</si>
  <si>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</si>
  <si>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</si>
  <si>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</si>
  <si>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</si>
  <si>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</si>
  <si>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</si>
  <si>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</si>
  <si>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</si>
  <si>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</si>
  <si>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</si>
  <si>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</si>
  <si>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</si>
  <si>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</si>
  <si>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</si>
  <si>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</si>
  <si>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</si>
  <si>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</si>
  <si>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</si>
  <si>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</si>
  <si>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</si>
  <si>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</si>
  <si>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</si>
  <si>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</si>
  <si>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</si>
  <si>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</si>
  <si>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</si>
  <si>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</si>
  <si>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</si>
  <si>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</si>
  <si>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</si>
  <si>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</si>
  <si>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</si>
  <si>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</si>
  <si>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</si>
  <si>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</si>
  <si>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</si>
  <si>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</si>
  <si>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</si>
  <si>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</si>
  <si>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</si>
  <si>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</si>
  <si>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</si>
  <si>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</si>
  <si>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</si>
  <si>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</si>
  <si>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</si>
  <si>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</si>
  <si>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</si>
  <si>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</si>
  <si>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</si>
  <si>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</si>
  <si>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</si>
  <si>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</si>
  <si>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</si>
  <si>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</si>
  <si>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</si>
  <si>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</si>
  <si>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</si>
  <si>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</si>
  <si>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</si>
  <si>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</si>
  <si>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</si>
  <si>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</si>
  <si>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</si>
  <si>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</si>
  <si>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</si>
  <si>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</si>
  <si>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</si>
  <si>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</si>
  <si>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</si>
  <si>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</si>
  <si>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</si>
  <si>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</si>
  <si>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</si>
  <si>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</si>
  <si>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</si>
  <si>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</si>
  <si>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</si>
  <si>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</si>
  <si>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</si>
  <si>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</si>
  <si>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</si>
  <si>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</si>
  <si>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</si>
  <si>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</si>
  <si>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</si>
  <si>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</si>
  <si>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</si>
  <si>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</si>
  <si>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</si>
  <si>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</si>
  <si>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</si>
  <si>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</si>
  <si>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</si>
  <si>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</si>
  <si>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</si>
  <si>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</si>
  <si>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</si>
  <si>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</si>
  <si>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</si>
  <si>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</si>
  <si>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</si>
  <si>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</si>
  <si>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</si>
  <si>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</si>
  <si>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</si>
  <si>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</si>
  <si>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</si>
  <si>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</si>
  <si>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</si>
  <si>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</si>
  <si>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</si>
  <si>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</si>
  <si>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</si>
  <si>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</si>
  <si>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</si>
  <si>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</si>
  <si>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</si>
  <si>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</si>
  <si>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</si>
  <si>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</si>
  <si>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</si>
  <si>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</si>
  <si>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</si>
  <si>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</si>
  <si>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</si>
  <si>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</si>
  <si>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</si>
  <si>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</si>
  <si>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</si>
  <si>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</si>
  <si>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</si>
  <si>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</si>
  <si>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</si>
  <si>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</si>
  <si>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</si>
  <si>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</si>
  <si>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</si>
  <si>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</si>
  <si>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</si>
  <si>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</si>
  <si>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</si>
  <si>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</si>
  <si>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</si>
  <si>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</si>
  <si>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</si>
  <si>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</si>
  <si>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</si>
  <si>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</si>
  <si>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</si>
  <si>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</si>
  <si>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</si>
  <si>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</si>
  <si>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</si>
  <si>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</si>
  <si>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</si>
  <si>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</si>
  <si>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</si>
  <si>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</si>
  <si>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</si>
  <si>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</si>
  <si>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</si>
  <si>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</si>
  <si>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</si>
  <si>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</si>
  <si>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</si>
  <si>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</si>
  <si>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</si>
  <si>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</si>
  <si>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</si>
  <si>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</si>
  <si>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</si>
  <si>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</si>
  <si>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</si>
  <si>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</si>
  <si>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</si>
  <si>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</si>
  <si>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</si>
  <si>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</si>
  <si>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</si>
  <si>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</si>
  <si>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</si>
  <si>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</si>
  <si>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</si>
  <si>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</si>
  <si>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</si>
  <si>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</si>
  <si>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</si>
  <si>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</si>
  <si>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</si>
  <si>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</si>
  <si>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</si>
  <si>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</si>
  <si>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</si>
  <si>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</si>
  <si>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</si>
  <si>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</si>
  <si>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</si>
  <si>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</si>
  <si>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</si>
  <si>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</si>
  <si>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</si>
  <si>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</si>
  <si>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</si>
  <si>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</si>
  <si>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</si>
  <si>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</si>
  <si>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</si>
  <si>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</si>
  <si>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</si>
  <si>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</si>
  <si>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</si>
  <si>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</si>
  <si>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</si>
  <si>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</si>
  <si>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</si>
  <si>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</si>
  <si>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</si>
  <si>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</si>
  <si>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</si>
  <si>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</si>
  <si>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</si>
  <si>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</si>
  <si>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</si>
  <si>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</si>
  <si>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</si>
  <si>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</si>
  <si>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</si>
  <si>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</si>
  <si>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</si>
  <si>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</si>
  <si>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</si>
  <si>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</si>
  <si>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</si>
  <si>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</si>
  <si>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</si>
  <si>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</si>
  <si>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</si>
  <si>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</si>
  <si>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</si>
  <si>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</si>
  <si>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</si>
  <si>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</si>
  <si>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</si>
  <si>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</si>
  <si>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</si>
  <si>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</si>
  <si>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</si>
  <si>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</si>
  <si>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</si>
  <si>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</si>
  <si>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</si>
  <si>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</si>
  <si>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</si>
  <si>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</si>
  <si>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</si>
  <si>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</si>
  <si>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</si>
  <si>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</si>
  <si>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</si>
  <si>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</si>
  <si>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</si>
  <si>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</si>
  <si>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</si>
  <si>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</si>
  <si>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</si>
  <si>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</si>
  <si>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</si>
  <si>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</si>
  <si>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</si>
  <si>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</si>
  <si>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</si>
  <si>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</si>
  <si>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</si>
  <si>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</si>
  <si>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</si>
  <si>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</si>
  <si>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</si>
  <si>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</si>
  <si>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</si>
  <si>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</si>
  <si>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</si>
  <si>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</si>
  <si>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</si>
  <si>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</si>
  <si>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</si>
  <si>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</si>
  <si>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</si>
  <si>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</si>
  <si>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</si>
  <si>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</si>
  <si>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</si>
  <si>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</si>
  <si>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</si>
  <si>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</si>
  <si>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</si>
  <si>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</si>
  <si>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</si>
  <si>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</si>
  <si>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</si>
  <si>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</si>
  <si>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</si>
  <si>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</si>
  <si>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</si>
  <si>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</si>
  <si>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</si>
  <si>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</si>
  <si>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</si>
  <si>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</si>
  <si>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</si>
  <si>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</si>
  <si>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</si>
  <si>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</si>
  <si>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</si>
  <si>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</si>
  <si>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</si>
  <si>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</si>
  <si>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</si>
  <si>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</si>
  <si>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</si>
  <si>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</si>
  <si>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</si>
  <si>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</si>
  <si>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</si>
  <si>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</si>
  <si>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</si>
  <si>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</si>
  <si>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</si>
  <si>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</si>
  <si>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</si>
  <si>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</si>
  <si>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</si>
  <si>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</si>
  <si>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</si>
  <si>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</si>
  <si>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</si>
  <si>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</si>
  <si>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</si>
  <si>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</si>
  <si>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</si>
  <si>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</si>
  <si>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</si>
  <si>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</si>
  <si>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</si>
  <si>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</si>
  <si>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</si>
  <si>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</si>
  <si>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</si>
  <si>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</si>
  <si>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</si>
  <si>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</si>
  <si>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</si>
  <si>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</si>
  <si>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</si>
  <si>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</si>
  <si>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</si>
  <si>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</si>
  <si>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</si>
  <si>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</si>
  <si>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</si>
  <si>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</si>
  <si>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</si>
  <si>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</si>
  <si>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</si>
  <si>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</si>
  <si>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</si>
  <si>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</si>
  <si>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</si>
  <si>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</si>
  <si>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</si>
  <si>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</si>
  <si>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</si>
  <si>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</si>
  <si>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</si>
  <si>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</si>
  <si>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</si>
  <si>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</si>
  <si>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</si>
  <si>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</si>
  <si>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</si>
  <si>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</si>
  <si>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</si>
  <si>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</si>
  <si>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</si>
  <si>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</si>
  <si>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</si>
  <si>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</si>
  <si>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</si>
  <si>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</si>
  <si>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</si>
  <si>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</si>
  <si>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</si>
  <si>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</si>
  <si>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</si>
  <si>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</si>
  <si>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</si>
  <si>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</si>
  <si>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</si>
  <si>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</si>
  <si>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</si>
  <si>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</si>
  <si>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</si>
  <si>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</si>
  <si>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</si>
  <si>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</si>
  <si>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</si>
  <si>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</si>
  <si>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</si>
  <si>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</si>
  <si>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</si>
  <si>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</si>
  <si>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</si>
  <si>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</si>
  <si>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</si>
  <si>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</si>
  <si>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</si>
  <si>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</si>
  <si>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</si>
  <si>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</si>
  <si>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</si>
  <si>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</si>
  <si>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</si>
  <si>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</si>
  <si>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</si>
  <si>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</si>
  <si>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</si>
  <si>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</si>
  <si>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</si>
  <si>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</si>
  <si>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</si>
  <si>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</si>
  <si>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</si>
  <si>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</si>
  <si>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</si>
  <si>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</si>
  <si>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</si>
  <si>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</si>
  <si>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</si>
  <si>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</si>
  <si>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</si>
  <si>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</si>
  <si>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</si>
  <si>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</si>
  <si>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</si>
  <si>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</si>
  <si>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</si>
  <si>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</si>
  <si>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</si>
  <si>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</si>
  <si>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</si>
  <si>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</si>
  <si>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</si>
  <si>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</si>
  <si>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</si>
  <si>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</si>
  <si>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</si>
  <si>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</si>
  <si>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</si>
  <si>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</si>
  <si>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</si>
  <si>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</si>
  <si>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</si>
  <si>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</si>
  <si>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</si>
  <si>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</si>
  <si>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</si>
  <si>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</si>
  <si>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</si>
  <si>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</si>
  <si>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</si>
  <si>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</si>
  <si>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</si>
  <si>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</si>
  <si>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</si>
  <si>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</si>
  <si>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</si>
  <si>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</si>
  <si>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</si>
  <si>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</si>
  <si>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</si>
  <si>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</si>
  <si>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</si>
  <si>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</si>
  <si>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</si>
  <si>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</si>
  <si>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</si>
  <si>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</si>
  <si>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</si>
  <si>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</si>
  <si>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</si>
  <si>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</si>
  <si>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</si>
  <si>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</si>
  <si>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</si>
  <si>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</si>
  <si>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</si>
  <si>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</si>
  <si>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</si>
  <si>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</si>
  <si>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</si>
  <si>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</si>
  <si>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</si>
  <si>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</si>
  <si>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</si>
  <si>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</si>
  <si>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</si>
  <si>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</si>
  <si>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</si>
  <si>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</si>
  <si>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</si>
  <si>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</si>
  <si>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</si>
  <si>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</si>
  <si>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</si>
  <si>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</si>
  <si>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</si>
  <si>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</si>
  <si>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</si>
  <si>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</si>
  <si>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</si>
  <si>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</si>
  <si>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</si>
  <si>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</si>
  <si>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</si>
  <si>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</si>
  <si>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</si>
  <si>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</si>
  <si>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</si>
  <si>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</si>
  <si>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</si>
  <si>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</si>
  <si>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</si>
  <si>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</si>
  <si>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</si>
  <si>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</si>
  <si>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</si>
  <si>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</si>
  <si>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</si>
  <si>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</si>
  <si>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</si>
  <si>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</si>
  <si>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</si>
  <si>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</si>
  <si>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</si>
  <si>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</si>
  <si>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</si>
  <si>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</si>
  <si>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</si>
  <si>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</si>
  <si>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</si>
  <si>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</si>
  <si>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</si>
  <si>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</si>
  <si>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</si>
  <si>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</si>
  <si>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</si>
  <si>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</si>
  <si>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</si>
  <si>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</si>
  <si>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</si>
  <si>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</si>
  <si>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</si>
  <si>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</si>
  <si>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</si>
  <si>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</si>
  <si>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</si>
  <si>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</si>
  <si>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</si>
  <si>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</si>
  <si>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</si>
  <si>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</si>
  <si>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</si>
  <si>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</si>
  <si>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</si>
  <si>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</si>
  <si>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</si>
  <si>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</si>
  <si>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</si>
  <si>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</si>
  <si>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</si>
  <si>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</si>
  <si>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</si>
  <si>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</si>
  <si>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</si>
  <si>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</si>
  <si>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</si>
  <si>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</si>
  <si>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</si>
  <si>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</si>
  <si>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</si>
  <si>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</si>
  <si>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</si>
  <si>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</si>
  <si>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</si>
  <si>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</si>
  <si>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</si>
  <si>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</si>
  <si>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</si>
  <si>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</si>
  <si>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</si>
  <si>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</si>
  <si>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</si>
  <si>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</si>
  <si>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</si>
  <si>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</si>
  <si>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</si>
  <si>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</si>
  <si>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</si>
  <si>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</si>
  <si>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</si>
  <si>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</si>
  <si>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</si>
  <si>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</si>
  <si>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</si>
  <si>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</si>
  <si>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</si>
  <si>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</si>
  <si>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</si>
  <si>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</si>
  <si>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</si>
  <si>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</si>
  <si>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</si>
  <si>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</si>
  <si>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</si>
  <si>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</si>
  <si>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</si>
  <si>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</si>
  <si>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</si>
  <si>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</si>
  <si>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</si>
  <si>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</si>
  <si>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</si>
  <si>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</si>
  <si>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</si>
  <si>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</si>
  <si>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</si>
  <si>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</si>
  <si>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</si>
  <si>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</si>
  <si>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</si>
  <si>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</si>
  <si>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</si>
  <si>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</si>
  <si>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</si>
  <si>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</si>
  <si>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</si>
  <si>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</si>
  <si>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</si>
  <si>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</si>
  <si>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</si>
  <si>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</si>
  <si>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</si>
  <si>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</si>
  <si>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</si>
  <si>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</si>
  <si>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</si>
  <si>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</si>
  <si>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</si>
  <si>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</si>
  <si>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</si>
  <si>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</si>
  <si>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</si>
  <si>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</si>
  <si>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</si>
  <si>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</si>
  <si>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</si>
  <si>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</si>
  <si>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</si>
  <si>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</si>
  <si>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</si>
  <si>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</si>
  <si>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</si>
  <si>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</si>
  <si>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</si>
  <si>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</si>
  <si>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</si>
  <si>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</si>
  <si>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</si>
  <si>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</si>
  <si>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</si>
  <si>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</si>
  <si>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</si>
  <si>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</si>
  <si>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</si>
  <si>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</si>
  <si>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</si>
  <si>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</si>
  <si>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</si>
  <si>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</si>
  <si>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</si>
  <si>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</si>
  <si>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</si>
  <si>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</si>
  <si>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</si>
  <si>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</si>
  <si>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</si>
  <si>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</si>
  <si>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</si>
  <si>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</si>
  <si>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</si>
  <si>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</si>
  <si>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</si>
  <si>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</si>
  <si>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</si>
  <si>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</si>
  <si>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</si>
  <si>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</si>
  <si>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</si>
  <si>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</si>
  <si>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</si>
  <si>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</si>
  <si>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</si>
  <si>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</si>
  <si>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</si>
  <si>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</si>
  <si>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</si>
  <si>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</si>
  <si>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</si>
  <si>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</si>
  <si>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</si>
  <si>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</si>
  <si>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</si>
  <si>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</si>
  <si>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</si>
  <si>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</si>
  <si>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</si>
  <si>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</si>
  <si>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</si>
  <si>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</si>
  <si>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</si>
  <si>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</si>
  <si>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</si>
  <si>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</si>
  <si>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</si>
  <si>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</si>
  <si>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</si>
  <si>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</si>
  <si>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</si>
  <si>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</si>
  <si>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</si>
  <si>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</si>
  <si>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</si>
  <si>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</si>
  <si>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</si>
  <si>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</si>
  <si>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</si>
  <si>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</si>
  <si>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</si>
  <si>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</si>
  <si>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</si>
  <si>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</si>
  <si>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</si>
  <si>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</si>
  <si>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</si>
  <si>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</si>
  <si>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</si>
  <si>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</si>
  <si>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</si>
  <si>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</si>
  <si>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</si>
  <si>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</si>
  <si>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</si>
  <si>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</si>
  <si>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</si>
  <si>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</si>
  <si>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</si>
  <si>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</si>
  <si>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</si>
  <si>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</si>
  <si>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</si>
  <si>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</si>
  <si>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</si>
  <si>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</si>
  <si>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</si>
  <si>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</si>
  <si>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</si>
  <si>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</si>
  <si>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</si>
  <si>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</si>
  <si>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</si>
  <si>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</si>
  <si>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</si>
  <si>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</si>
  <si>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</si>
  <si>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</si>
  <si>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</si>
  <si>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</si>
  <si>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</si>
  <si>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</si>
  <si>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</si>
  <si>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</si>
  <si>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</si>
  <si>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</si>
  <si>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</si>
  <si>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</si>
  <si>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</si>
  <si>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</si>
  <si>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</si>
  <si>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</si>
  <si>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</si>
  <si>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</si>
  <si>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</si>
  <si>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</si>
  <si>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</si>
  <si>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</si>
  <si>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</si>
  <si>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</si>
  <si>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</si>
  <si>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</si>
  <si>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</si>
  <si>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</si>
  <si>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</si>
  <si>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</si>
  <si>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</si>
  <si>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</si>
  <si>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</si>
  <si>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</si>
  <si>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</si>
  <si>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</si>
  <si>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</si>
  <si>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</si>
  <si>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</si>
  <si>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</si>
  <si>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</si>
  <si>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</si>
  <si>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</si>
  <si>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</si>
  <si>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</si>
  <si>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</si>
  <si>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</si>
  <si>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</si>
  <si>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</si>
  <si>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</si>
  <si>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</si>
  <si>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</si>
  <si>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</si>
  <si>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</si>
  <si>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</si>
  <si>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</si>
  <si>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</si>
  <si>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</si>
  <si>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</si>
  <si>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</si>
  <si>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</si>
  <si>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</si>
  <si>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</si>
  <si>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</si>
  <si>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</si>
  <si>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</si>
  <si>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</si>
  <si>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</si>
  <si>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</si>
  <si>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</si>
  <si>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</si>
  <si>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</si>
  <si>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</si>
  <si>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</si>
  <si>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</si>
  <si>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</si>
  <si>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</si>
  <si>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</si>
  <si>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</si>
  <si>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</si>
  <si>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</si>
  <si>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</si>
  <si>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</si>
  <si>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</si>
  <si>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</si>
  <si>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</si>
  <si>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</si>
  <si>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</si>
  <si>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</si>
  <si>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</si>
  <si>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</si>
  <si>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</si>
  <si>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</si>
  <si>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</si>
  <si>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</si>
  <si>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</si>
  <si>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</si>
  <si>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</si>
  <si>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</si>
  <si>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</si>
  <si>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</si>
  <si>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</si>
  <si>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</si>
  <si>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</si>
  <si>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</si>
  <si>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</si>
  <si>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</si>
  <si>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</si>
  <si>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</si>
  <si>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</si>
  <si>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</si>
  <si>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</si>
  <si>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</si>
  <si>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</si>
  <si>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</si>
  <si>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</si>
  <si>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</si>
  <si>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</si>
  <si>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</si>
  <si>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</si>
  <si>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</si>
  <si>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</si>
  <si>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</si>
  <si>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</si>
  <si>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</si>
  <si>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</si>
  <si>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</si>
  <si>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</si>
  <si>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</si>
  <si>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</si>
  <si>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</si>
  <si>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</si>
  <si>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</si>
  <si>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</si>
  <si>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</si>
  <si>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</si>
  <si>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</si>
  <si>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</si>
  <si>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</si>
  <si>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</si>
  <si>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</si>
  <si>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</si>
  <si>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</si>
  <si>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</si>
  <si>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</si>
  <si>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</si>
  <si>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</si>
  <si>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</si>
  <si>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</si>
  <si>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</si>
  <si>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</si>
  <si>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</si>
  <si>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</si>
  <si>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</si>
  <si>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</si>
  <si>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</si>
  <si>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</si>
  <si>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</si>
  <si>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</si>
  <si>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</si>
  <si>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</si>
  <si>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</si>
  <si>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</si>
  <si>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</si>
  <si>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</si>
  <si>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</si>
  <si>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</si>
  <si>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</si>
  <si>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</si>
  <si>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</si>
  <si>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</si>
  <si>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</si>
  <si>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</si>
  <si>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</si>
  <si>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</si>
  <si>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</si>
  <si>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</si>
  <si>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</si>
  <si>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</si>
  <si>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</si>
  <si>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</si>
  <si>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</si>
  <si>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</si>
  <si>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</si>
  <si>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</si>
  <si>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</si>
  <si>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</si>
  <si>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</si>
  <si>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</si>
  <si>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</si>
  <si>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</si>
  <si>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</si>
  <si>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</si>
  <si>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</si>
  <si>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</si>
  <si>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</si>
  <si>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</si>
  <si>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</si>
  <si>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</si>
  <si>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</si>
  <si>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</si>
  <si>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</si>
  <si>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</si>
  <si>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</si>
  <si>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</si>
  <si>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</si>
  <si>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</si>
  <si>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</si>
  <si>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</si>
  <si>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</si>
  <si>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</si>
  <si>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</si>
  <si>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</si>
  <si>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</si>
  <si>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</si>
  <si>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</si>
  <si>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</si>
  <si>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</si>
  <si>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</si>
  <si>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</si>
  <si>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</si>
  <si>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</si>
  <si>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</si>
  <si>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</si>
  <si>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</si>
  <si>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</si>
  <si>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</si>
  <si>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</si>
  <si>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</si>
  <si>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</si>
  <si>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</si>
  <si>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</si>
  <si>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</si>
  <si>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</si>
  <si>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</si>
  <si>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</si>
  <si>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</si>
  <si>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</si>
  <si>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</si>
  <si>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</si>
  <si>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</si>
  <si>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</si>
  <si>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</si>
  <si>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</si>
  <si>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</si>
  <si>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</si>
  <si>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</si>
  <si>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</si>
  <si>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</si>
  <si>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</si>
  <si>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</si>
  <si>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</si>
  <si>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</si>
  <si>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</si>
  <si>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</si>
  <si>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</si>
  <si>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</si>
  <si>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</si>
  <si>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</si>
  <si>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</si>
  <si>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</si>
  <si>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</si>
  <si>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</si>
  <si>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</si>
  <si>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</si>
  <si>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</si>
  <si>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</si>
  <si>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</si>
  <si>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</si>
  <si>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</si>
  <si>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</si>
  <si>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</si>
  <si>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</si>
  <si>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</si>
  <si>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</si>
  <si>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</si>
  <si>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</si>
  <si>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</si>
  <si>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</si>
  <si>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</si>
  <si>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</si>
  <si>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</si>
  <si>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</si>
  <si>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</si>
  <si>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</si>
  <si>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</si>
  <si>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</si>
  <si>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</si>
  <si>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</si>
  <si>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</si>
  <si>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</si>
  <si>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</si>
  <si>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</si>
  <si>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</si>
  <si>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</si>
  <si>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</si>
  <si>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</si>
  <si>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</si>
  <si>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</si>
  <si>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</si>
  <si>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</si>
  <si>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</si>
  <si>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</si>
  <si>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</si>
  <si>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</si>
  <si>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</si>
  <si>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</si>
  <si>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</si>
  <si>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</si>
  <si>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</si>
  <si>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</si>
  <si>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</si>
  <si>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</si>
  <si>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</si>
  <si>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</si>
  <si>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</si>
  <si>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</si>
  <si>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</si>
  <si>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</si>
  <si>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</si>
  <si>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</si>
  <si>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</si>
  <si>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</si>
  <si>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</si>
  <si>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</si>
  <si>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</si>
  <si>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</si>
  <si>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</si>
  <si>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</si>
  <si>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</si>
  <si>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</si>
  <si>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</si>
  <si>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</si>
  <si>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</si>
  <si>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</si>
  <si>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</si>
  <si>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</si>
  <si>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</si>
  <si>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</si>
  <si>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</si>
  <si>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</si>
  <si>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</si>
  <si>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</si>
  <si>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</si>
  <si>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</si>
  <si>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</si>
  <si>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</si>
  <si>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</si>
  <si>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</si>
  <si>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</si>
  <si>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</si>
  <si>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</si>
  <si>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</si>
  <si>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</si>
  <si>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</si>
  <si>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</si>
  <si>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</si>
  <si>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</si>
  <si>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</si>
  <si>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</si>
  <si>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</si>
  <si>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</si>
  <si>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</si>
  <si>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</si>
  <si>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</si>
  <si>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</si>
  <si>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</si>
  <si>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</si>
  <si>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</si>
  <si>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</si>
  <si>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</si>
  <si>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</si>
  <si>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</si>
  <si>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</si>
  <si>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</si>
  <si>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</si>
  <si>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</si>
  <si>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</si>
  <si>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</si>
  <si>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</si>
  <si>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</si>
  <si>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</si>
  <si>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</si>
  <si>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</si>
  <si>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</si>
  <si>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</si>
  <si>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</si>
  <si>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</si>
  <si>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</si>
  <si>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</si>
  <si>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</si>
  <si>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</si>
  <si>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</si>
  <si>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</si>
  <si>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</si>
  <si>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</si>
  <si>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</si>
  <si>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</si>
  <si>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</si>
  <si>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</si>
  <si>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</si>
  <si>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</si>
  <si>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</si>
  <si>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</si>
  <si>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</si>
  <si>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</si>
  <si>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</si>
  <si>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</si>
  <si>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</si>
  <si>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</si>
  <si>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</si>
  <si>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</si>
  <si>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</si>
  <si>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</si>
  <si>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</si>
  <si>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</si>
  <si>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</si>
  <si>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</si>
  <si>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</si>
  <si>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</si>
  <si>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</si>
  <si>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</si>
  <si>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</si>
  <si>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</si>
  <si>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</si>
  <si>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</si>
  <si>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</si>
  <si>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</si>
  <si>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</si>
  <si>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</si>
  <si>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</si>
  <si>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</si>
  <si>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</si>
  <si>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</si>
  <si>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</si>
  <si>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</si>
  <si>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</si>
  <si>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</si>
  <si>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</si>
  <si>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</si>
  <si>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</si>
  <si>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</si>
  <si>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</si>
  <si>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</si>
  <si>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</si>
  <si>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</si>
  <si>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</si>
  <si>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</si>
  <si>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</si>
  <si>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</si>
  <si>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</si>
  <si>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</si>
  <si>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</si>
  <si>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</si>
  <si>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</si>
  <si>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</si>
  <si>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</si>
  <si>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</si>
  <si>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</si>
  <si>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</si>
  <si>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</si>
  <si>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</si>
  <si>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</si>
  <si>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</si>
  <si>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</si>
  <si>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</si>
  <si>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</si>
  <si>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</si>
  <si>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</si>
  <si>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</si>
  <si>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</si>
  <si>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</si>
  <si>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</si>
  <si>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</si>
  <si>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</si>
  <si>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</si>
  <si>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</si>
  <si>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</si>
  <si>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</si>
  <si>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</si>
  <si>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</si>
  <si>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</si>
  <si>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</si>
  <si>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</si>
  <si>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</si>
  <si>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</si>
  <si>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</si>
  <si>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</si>
  <si>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</si>
  <si>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</si>
  <si>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</si>
  <si>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</si>
  <si>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</si>
  <si>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</si>
  <si>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</si>
  <si>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</si>
  <si>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</si>
  <si>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</si>
  <si>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</si>
  <si>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</si>
  <si>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</si>
  <si>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</si>
  <si>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</si>
  <si>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</si>
  <si>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</si>
  <si>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</si>
  <si>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</si>
  <si>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</si>
  <si>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</si>
  <si>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</si>
  <si>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</si>
  <si>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</si>
  <si>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</si>
  <si>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</si>
  <si>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</si>
  <si>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</si>
  <si>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</si>
  <si>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</si>
  <si>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</si>
  <si>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</si>
  <si>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</si>
  <si>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</si>
  <si>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</si>
  <si>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</si>
  <si>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</si>
  <si>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</si>
  <si>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</si>
  <si>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</si>
  <si>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</si>
  <si>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</si>
  <si>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</si>
  <si>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</si>
  <si>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</si>
  <si>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</si>
  <si>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</si>
  <si>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</si>
  <si>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</si>
  <si>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</si>
  <si>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</si>
  <si>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</si>
  <si>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</si>
  <si>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</si>
  <si>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</si>
  <si>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</si>
  <si>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</si>
  <si>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</si>
  <si>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</si>
  <si>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</si>
  <si>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</si>
  <si>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</si>
  <si>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</si>
  <si>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</si>
  <si>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</si>
  <si>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</si>
  <si>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</si>
  <si>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</si>
  <si>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</si>
  <si>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</si>
  <si>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</si>
  <si>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</si>
  <si>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</si>
  <si>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</si>
  <si>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</si>
  <si>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</si>
  <si>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</si>
  <si>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</si>
  <si>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</si>
  <si>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</si>
  <si>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</si>
  <si>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</si>
  <si>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</si>
  <si>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</si>
  <si>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</si>
  <si>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</si>
  <si>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</si>
  <si>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</si>
  <si>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</si>
  <si>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</si>
  <si>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</si>
  <si>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</si>
  <si>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</si>
  <si>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</si>
  <si>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</si>
  <si>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</si>
  <si>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</si>
  <si>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</si>
  <si>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</si>
  <si>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</si>
  <si>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</si>
  <si>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</si>
  <si>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</si>
  <si>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</si>
  <si>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</si>
  <si>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</si>
  <si>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</si>
  <si>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</si>
  <si>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</si>
  <si>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</si>
  <si>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</si>
  <si>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</si>
  <si>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</si>
  <si>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</si>
  <si>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</si>
  <si>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</si>
  <si>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</si>
  <si>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</si>
  <si>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</si>
  <si>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</si>
  <si>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</si>
  <si>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</si>
  <si>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</si>
  <si>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</si>
  <si>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</si>
  <si>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</si>
  <si>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</si>
  <si>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</si>
  <si>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</si>
  <si>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</si>
  <si>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</si>
  <si>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</si>
  <si>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</si>
  <si>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</si>
  <si>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</si>
  <si>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</si>
  <si>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</si>
  <si>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</si>
  <si>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</si>
  <si>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</si>
  <si>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</si>
  <si>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</si>
  <si>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</si>
  <si>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</si>
  <si>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</si>
  <si>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</si>
  <si>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</si>
  <si>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</si>
  <si>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</si>
  <si>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</si>
  <si>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</si>
  <si>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</si>
  <si>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</si>
  <si>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</si>
  <si>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</si>
  <si>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</si>
  <si>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</si>
  <si>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</si>
  <si>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</si>
  <si>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</si>
  <si>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</si>
  <si>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</si>
  <si>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</si>
  <si>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</si>
  <si>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</si>
  <si>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</si>
  <si>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</si>
  <si>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</si>
  <si>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</si>
  <si>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</si>
  <si>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</si>
  <si>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</si>
  <si>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</si>
  <si>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</si>
  <si>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</si>
  <si>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</si>
  <si>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</si>
  <si>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</si>
  <si>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</si>
  <si>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</si>
  <si>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</si>
  <si>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</si>
  <si>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</si>
  <si>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</si>
  <si>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</si>
  <si>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</si>
  <si>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</si>
  <si>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</si>
  <si>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</si>
  <si>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</si>
  <si>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</si>
  <si>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</si>
  <si>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</si>
  <si>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</si>
  <si>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</si>
  <si>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</si>
  <si>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</si>
  <si>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</si>
  <si>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</si>
  <si>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</si>
  <si>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</si>
  <si>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</si>
  <si>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</si>
  <si>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</si>
  <si>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</si>
  <si>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</si>
  <si>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</si>
  <si>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</si>
  <si>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</si>
  <si>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</si>
  <si>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</si>
  <si>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</si>
  <si>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</si>
  <si>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</si>
  <si>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</si>
  <si>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</si>
  <si>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</si>
  <si>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</si>
  <si>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</si>
  <si>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</si>
  <si>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</si>
  <si>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</si>
  <si>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</si>
  <si>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</si>
  <si>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</si>
  <si>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</si>
  <si>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</si>
  <si>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</si>
  <si>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</si>
  <si>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</si>
  <si>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</si>
  <si>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</si>
  <si>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</si>
  <si>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</si>
  <si>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</si>
  <si>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</si>
  <si>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</si>
  <si>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</si>
  <si>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</si>
  <si>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</si>
  <si>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</si>
  <si>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</si>
  <si>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</si>
  <si>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</si>
  <si>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</si>
  <si>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</si>
  <si>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</si>
  <si>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</si>
  <si>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</si>
  <si>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</si>
  <si>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</si>
  <si>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</si>
  <si>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</si>
  <si>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</si>
  <si>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</si>
  <si>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</si>
  <si>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</si>
  <si>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</si>
  <si>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</si>
  <si>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</si>
  <si>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</si>
  <si>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</si>
  <si>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</si>
  <si>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</si>
  <si>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</si>
  <si>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</si>
  <si>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</si>
  <si>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</si>
  <si>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</si>
  <si>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</si>
  <si>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</si>
  <si>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</si>
  <si>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</si>
  <si>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</si>
  <si>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</si>
  <si>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</si>
  <si>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</si>
  <si>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</si>
  <si>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</si>
  <si>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</si>
  <si>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</si>
  <si>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</si>
  <si>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</si>
  <si>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</si>
  <si>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</si>
  <si>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</si>
  <si>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</si>
  <si>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</si>
  <si>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</si>
  <si>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</si>
  <si>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</si>
  <si>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</si>
  <si>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</si>
  <si>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</si>
  <si>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</si>
  <si>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</si>
  <si>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</si>
  <si>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</si>
  <si>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</si>
  <si>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</si>
  <si>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</si>
  <si>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</si>
  <si>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</si>
  <si>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</si>
  <si>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</si>
  <si>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</si>
  <si>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</si>
  <si>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</si>
  <si>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</si>
  <si>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</si>
  <si>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</si>
  <si>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</si>
  <si>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</si>
  <si>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</si>
  <si>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</si>
  <si>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</si>
  <si>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</si>
  <si>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</si>
  <si>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</si>
  <si>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</si>
  <si>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</si>
  <si>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</si>
  <si>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</si>
  <si>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</si>
  <si>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</si>
  <si>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</si>
  <si>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</si>
  <si>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</si>
  <si>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</si>
  <si>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</si>
  <si>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</si>
  <si>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</si>
  <si>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</si>
  <si>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</si>
  <si>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</si>
  <si>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</si>
  <si>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</si>
  <si>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</si>
  <si>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</si>
  <si>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</si>
  <si>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</si>
  <si>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</si>
  <si>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</si>
  <si>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</si>
  <si>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</si>
  <si>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</si>
  <si>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</si>
  <si>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</si>
  <si>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</si>
  <si>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</si>
  <si>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</si>
  <si>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</si>
  <si>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</si>
  <si>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</si>
  <si>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</si>
  <si>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</si>
  <si>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</si>
  <si>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</si>
  <si>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</si>
  <si>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</si>
  <si>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</si>
  <si>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</si>
  <si>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</si>
  <si>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</si>
  <si>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</si>
  <si>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</si>
  <si>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</si>
  <si>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</si>
  <si>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</si>
  <si>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</si>
  <si>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</si>
  <si>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</si>
  <si>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</si>
  <si>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</si>
  <si>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</si>
  <si>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</si>
  <si>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</si>
  <si>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</si>
  <si>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</si>
  <si>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</si>
  <si>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</si>
  <si>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</si>
  <si>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</si>
  <si>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</si>
  <si>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</si>
  <si>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</si>
  <si>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</si>
  <si>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</si>
  <si>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</si>
  <si>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</si>
  <si>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</si>
  <si>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</si>
  <si>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</si>
  <si>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</si>
  <si>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</si>
  <si>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</si>
  <si>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</si>
  <si>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</si>
  <si>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</si>
  <si>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</si>
  <si>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</si>
  <si>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</si>
  <si>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</si>
  <si>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</si>
  <si>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</si>
  <si>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</si>
  <si>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</si>
  <si>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</si>
  <si>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</si>
  <si>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</si>
  <si>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</si>
  <si>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</si>
  <si>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</si>
  <si>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</si>
  <si>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</si>
  <si>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</si>
  <si>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</si>
  <si>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</si>
  <si>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</si>
  <si>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</si>
  <si>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</si>
  <si>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</si>
  <si>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</si>
  <si>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</si>
  <si>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</si>
  <si>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</si>
  <si>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</si>
  <si>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</si>
  <si>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</si>
  <si>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</si>
  <si>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</si>
  <si>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</si>
  <si>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</si>
  <si>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</si>
  <si>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</si>
  <si>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</si>
  <si>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</si>
  <si>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</si>
  <si>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</si>
  <si>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</si>
  <si>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</si>
  <si>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</si>
  <si>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</si>
  <si>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</si>
  <si>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</si>
  <si>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</si>
  <si>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</si>
  <si>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</si>
  <si>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</si>
  <si>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</si>
  <si>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</si>
  <si>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</si>
  <si>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</si>
  <si>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</si>
  <si>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</si>
  <si>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</si>
  <si>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</si>
  <si>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</si>
  <si>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</si>
  <si>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</si>
  <si>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</si>
  <si>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</si>
  <si>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</si>
  <si>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</si>
  <si>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</si>
  <si>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</si>
  <si>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</si>
  <si>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</si>
  <si>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</si>
  <si>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</si>
  <si>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</si>
  <si>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</si>
  <si>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</si>
  <si>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</si>
  <si>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</si>
  <si>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</si>
  <si>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</si>
  <si>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</si>
  <si>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</si>
  <si>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</si>
  <si>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</si>
  <si>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</si>
  <si>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</si>
  <si>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</si>
  <si>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</si>
  <si>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</si>
  <si>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</si>
  <si>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</si>
  <si>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</si>
  <si>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</si>
  <si>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</si>
  <si>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</si>
  <si>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</si>
  <si>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</si>
  <si>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</si>
  <si>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</si>
  <si>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</si>
  <si>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</si>
  <si>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</si>
  <si>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</si>
  <si>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</si>
  <si>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</si>
  <si>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</si>
  <si>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</si>
  <si>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</si>
  <si>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</si>
  <si>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</si>
  <si>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</si>
  <si>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</si>
  <si>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</si>
  <si>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</si>
  <si>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</si>
  <si>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</si>
  <si>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</si>
  <si>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</si>
  <si>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</si>
  <si>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</si>
  <si>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</si>
  <si>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</si>
  <si>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</si>
  <si>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</si>
  <si>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</si>
  <si>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</si>
  <si>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</si>
  <si>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</si>
  <si>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</si>
  <si>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</si>
  <si>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</si>
  <si>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</si>
  <si>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</si>
  <si>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</si>
  <si>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</si>
  <si>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</si>
  <si>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</si>
  <si>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</si>
  <si>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</si>
  <si>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</si>
  <si>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</si>
  <si>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</si>
  <si>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</si>
  <si>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</si>
  <si>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</si>
  <si>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</si>
  <si>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</si>
  <si>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</si>
  <si>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</si>
  <si>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</si>
  <si>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</si>
  <si>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</si>
  <si>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</si>
  <si>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</si>
  <si>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</si>
  <si>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</si>
  <si>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</si>
  <si>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</si>
  <si>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</si>
  <si>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</si>
  <si>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</si>
  <si>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</si>
  <si>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</si>
  <si>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</si>
  <si>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</si>
  <si>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</si>
  <si>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</si>
  <si>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</si>
  <si>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</si>
  <si>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</si>
  <si>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</si>
  <si>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</si>
  <si>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</si>
  <si>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</si>
  <si>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</si>
  <si>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</si>
  <si>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</si>
  <si>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</si>
  <si>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</si>
  <si>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</si>
  <si>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</si>
  <si>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</si>
  <si>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</si>
  <si>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</si>
  <si>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</si>
  <si>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</si>
  <si>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</si>
  <si>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</si>
  <si>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</si>
  <si>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</si>
  <si>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</si>
  <si>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</si>
  <si>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</si>
  <si>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</si>
  <si>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</si>
  <si>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</si>
  <si>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</si>
  <si>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</si>
  <si>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</si>
  <si>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</si>
  <si>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</si>
  <si>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</si>
  <si>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</si>
  <si>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</si>
  <si>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</si>
  <si>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</si>
  <si>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</si>
  <si>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</si>
  <si>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</si>
  <si>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</si>
  <si>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</si>
  <si>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</si>
  <si>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</si>
  <si>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</si>
  <si>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</si>
  <si>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</si>
  <si>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</si>
  <si>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</si>
  <si>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</si>
  <si>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</si>
  <si>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</si>
  <si>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</si>
  <si>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</si>
  <si>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</si>
  <si>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</si>
  <si>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</si>
  <si>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</si>
  <si>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</si>
  <si>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</si>
  <si>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</si>
  <si>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</si>
  <si>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</si>
  <si>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</si>
  <si>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</si>
  <si>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</si>
  <si>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</si>
  <si>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</si>
  <si>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</si>
  <si>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</si>
  <si>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</si>
  <si>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</si>
  <si>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</si>
  <si>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</si>
  <si>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</si>
  <si>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</si>
  <si>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</si>
  <si>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</si>
  <si>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</si>
  <si>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</si>
  <si>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</si>
  <si>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</si>
  <si>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</si>
  <si>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</si>
  <si>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</si>
  <si>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</si>
  <si>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</si>
  <si>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</si>
  <si>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</si>
  <si>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</si>
  <si>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</si>
  <si>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</si>
  <si>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</si>
  <si>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</si>
  <si>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</si>
  <si>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</si>
  <si>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</si>
  <si>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</si>
  <si>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</si>
  <si>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</si>
  <si>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</si>
  <si>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</si>
  <si>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</si>
  <si>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</si>
  <si>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</si>
  <si>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</si>
  <si>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</si>
  <si>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</si>
  <si>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</si>
  <si>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</si>
  <si>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</si>
  <si>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</si>
  <si>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</si>
  <si>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</si>
  <si>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</si>
  <si>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</si>
  <si>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</si>
  <si>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</si>
  <si>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</si>
  <si>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</si>
  <si>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</si>
  <si>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</si>
  <si>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</si>
  <si>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</si>
  <si>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</si>
  <si>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</si>
  <si>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</si>
  <si>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</si>
  <si>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</si>
  <si>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</si>
  <si>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</si>
  <si>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</si>
  <si>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</si>
  <si>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</si>
  <si>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</si>
  <si>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</si>
  <si>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</si>
  <si>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</si>
  <si>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</si>
  <si>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</si>
  <si>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</si>
  <si>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</si>
  <si>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</si>
  <si>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</si>
  <si>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</si>
  <si>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</si>
  <si>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</si>
  <si>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</si>
  <si>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</si>
  <si>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</si>
  <si>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</si>
  <si>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</si>
  <si>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</si>
  <si>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</si>
  <si>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</si>
  <si>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</si>
  <si>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</si>
  <si>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</si>
  <si>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</si>
  <si>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</si>
  <si>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</si>
  <si>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</si>
  <si>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</si>
  <si>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</si>
  <si>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</si>
  <si>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</si>
  <si>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</si>
  <si>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</si>
  <si>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</si>
  <si>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</si>
  <si>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</si>
  <si>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</si>
  <si>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</si>
  <si>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</si>
  <si>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</si>
  <si>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</si>
  <si>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</si>
  <si>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</si>
  <si>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</si>
  <si>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</si>
  <si>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</si>
  <si>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</si>
  <si>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</si>
  <si>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</si>
  <si>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</si>
  <si>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</si>
  <si>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</si>
  <si>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</si>
  <si>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</si>
  <si>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</si>
  <si>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</si>
  <si>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</si>
  <si>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</si>
  <si>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</si>
  <si>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</si>
  <si>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</si>
  <si>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</si>
  <si>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</si>
  <si>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</si>
  <si>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</si>
  <si>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</si>
  <si>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</si>
  <si>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</si>
  <si>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</si>
  <si>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</si>
  <si>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</si>
  <si>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</si>
  <si>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</si>
  <si>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</si>
  <si>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</si>
  <si>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</si>
  <si>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</si>
  <si>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</si>
  <si>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</si>
  <si>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</si>
  <si>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</si>
  <si>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</si>
  <si>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</si>
  <si>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</si>
  <si>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</si>
  <si>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</si>
  <si>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</si>
  <si>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</si>
  <si>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</si>
  <si>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</si>
  <si>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</si>
  <si>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</si>
  <si>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</si>
  <si>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</si>
  <si>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</si>
  <si>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</si>
  <si>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</si>
  <si>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</si>
  <si>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</si>
  <si>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</si>
  <si>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</si>
  <si>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</si>
  <si>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</si>
  <si>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</si>
  <si>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</si>
  <si>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</si>
  <si>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</si>
  <si>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</si>
  <si>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</si>
  <si>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</si>
  <si>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</si>
  <si>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</si>
  <si>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</si>
  <si>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</si>
  <si>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</si>
  <si>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</si>
  <si>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</si>
  <si>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</si>
  <si>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</si>
  <si>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</si>
  <si>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</si>
  <si>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</si>
  <si>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</si>
  <si>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</si>
  <si>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</si>
  <si>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</si>
  <si>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</si>
  <si>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</si>
  <si>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</si>
  <si>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</si>
  <si>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</si>
  <si>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</si>
  <si>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</si>
  <si>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</si>
  <si>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</si>
  <si>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</si>
  <si>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</si>
  <si>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</si>
  <si>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</si>
  <si>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</si>
  <si>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</si>
  <si>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</si>
  <si>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</si>
  <si>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</si>
  <si>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</si>
  <si>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</si>
  <si>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</si>
  <si>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</si>
  <si>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</si>
  <si>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</si>
  <si>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</si>
  <si>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</si>
  <si>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</si>
  <si>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</si>
  <si>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</si>
  <si>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</si>
  <si>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</si>
  <si>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</si>
  <si>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</si>
  <si>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</si>
  <si>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</si>
  <si>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</si>
  <si>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</si>
  <si>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</si>
  <si>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</si>
  <si>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</si>
  <si>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</si>
  <si>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</si>
  <si>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</si>
  <si>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</si>
  <si>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</si>
  <si>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</si>
  <si>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</si>
  <si>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</si>
  <si>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</si>
  <si>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</si>
  <si>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</si>
  <si>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</si>
  <si>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</si>
  <si>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</si>
  <si>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</si>
  <si>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</si>
  <si>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</si>
  <si>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</si>
  <si>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</si>
  <si>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</si>
  <si>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</si>
  <si>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</si>
  <si>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</si>
  <si>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</si>
  <si>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</si>
  <si>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</si>
  <si>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</si>
  <si>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</si>
  <si>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</si>
  <si>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</si>
  <si>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</si>
  <si>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</si>
  <si>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</si>
  <si>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</si>
  <si>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</si>
  <si>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</si>
  <si>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</si>
  <si>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</si>
  <si>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</si>
  <si>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</si>
  <si>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</si>
  <si>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</si>
  <si>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</si>
  <si>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</si>
  <si>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</si>
  <si>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</si>
  <si>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</si>
  <si>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</si>
  <si>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</si>
  <si>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</si>
  <si>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</si>
  <si>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</si>
  <si>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</si>
  <si>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</si>
  <si>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</si>
  <si>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</si>
  <si>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</si>
  <si>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</si>
  <si>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</si>
  <si>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</si>
  <si>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</si>
  <si>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</si>
  <si>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</si>
  <si>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</si>
  <si>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</si>
  <si>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</si>
  <si>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</si>
  <si>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</si>
  <si>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</si>
  <si>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</si>
  <si>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</si>
  <si>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</si>
  <si>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</si>
  <si>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</si>
  <si>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</si>
  <si>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</si>
  <si>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</si>
  <si>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</si>
  <si>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</si>
  <si>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</si>
  <si>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</si>
  <si>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</si>
  <si>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</si>
  <si>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</si>
  <si>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</si>
  <si>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</si>
  <si>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</si>
  <si>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</si>
  <si>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</si>
  <si>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</si>
  <si>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</si>
  <si>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</si>
  <si>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</si>
  <si>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</si>
  <si>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</si>
  <si>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</si>
  <si>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</si>
  <si>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</si>
  <si>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</si>
  <si>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</si>
  <si>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</si>
  <si>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</si>
  <si>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</si>
  <si>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</si>
  <si>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</si>
  <si>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</si>
  <si>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</si>
  <si>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</si>
  <si>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</si>
  <si>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</si>
  <si>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</si>
  <si>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</si>
  <si>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</si>
  <si>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</si>
  <si>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</si>
  <si>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</si>
  <si>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</si>
  <si>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</si>
  <si>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</si>
  <si>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</si>
  <si>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</si>
  <si>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</si>
  <si>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</si>
  <si>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</si>
  <si>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</si>
  <si>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</si>
  <si>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</si>
  <si>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</si>
  <si>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</si>
  <si>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</si>
  <si>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</si>
  <si>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</si>
  <si>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</si>
  <si>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</si>
  <si>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</si>
  <si>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</si>
  <si>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</si>
  <si>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</si>
  <si>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</si>
  <si>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</si>
  <si>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</si>
  <si>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</si>
  <si>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</si>
  <si>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</si>
  <si>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</si>
  <si>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</si>
  <si>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</si>
  <si>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</si>
  <si>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</si>
  <si>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</si>
  <si>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</si>
  <si>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</si>
  <si>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</si>
  <si>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</si>
  <si>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</si>
  <si>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</si>
  <si>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</si>
  <si>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</si>
  <si>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</si>
  <si>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</si>
  <si>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</si>
  <si>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</si>
  <si>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</si>
  <si>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</si>
  <si>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</si>
  <si>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</si>
  <si>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</si>
  <si>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</si>
  <si>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</si>
  <si>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</si>
  <si>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</si>
  <si>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</si>
  <si>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</si>
  <si>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</si>
  <si>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</si>
  <si>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</si>
  <si>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</si>
  <si>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</si>
  <si>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</si>
  <si>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</si>
  <si>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</si>
  <si>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</si>
  <si>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</si>
  <si>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</si>
  <si>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</si>
  <si>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</si>
  <si>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</si>
  <si>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</si>
  <si>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</si>
  <si>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</si>
  <si>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</si>
  <si>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</si>
  <si>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</si>
  <si>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</si>
  <si>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</si>
  <si>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</si>
  <si>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</si>
  <si>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</si>
  <si>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</si>
  <si>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</si>
  <si>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</si>
  <si>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</si>
  <si>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</si>
  <si>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</si>
  <si>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</si>
  <si>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</si>
  <si>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</si>
  <si>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</si>
  <si>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</si>
  <si>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</si>
  <si>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</si>
  <si>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</si>
  <si>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</si>
  <si>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</si>
  <si>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</si>
  <si>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</si>
  <si>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</si>
  <si>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</si>
  <si>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</si>
  <si>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</si>
  <si>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</si>
  <si>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</si>
  <si>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</si>
  <si>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</si>
  <si>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</si>
  <si>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</si>
  <si>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</si>
  <si>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</si>
  <si>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</si>
  <si>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</si>
  <si>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</si>
  <si>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</si>
  <si>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</si>
  <si>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</si>
  <si>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</si>
  <si>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</si>
  <si>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</si>
  <si>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</si>
  <si>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</si>
  <si>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</si>
  <si>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</si>
  <si>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</si>
  <si>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</si>
  <si>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</si>
  <si>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</si>
  <si>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</si>
  <si>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</si>
  <si>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</si>
  <si>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</si>
  <si>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</si>
  <si>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</si>
  <si>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</si>
  <si>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</si>
  <si>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</si>
  <si>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</si>
  <si>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</si>
  <si>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</si>
  <si>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</si>
  <si>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</si>
  <si>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</si>
  <si>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</si>
  <si>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</si>
  <si>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</si>
  <si>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</si>
  <si>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</si>
  <si>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</si>
  <si>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</si>
  <si>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</si>
  <si>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</si>
  <si>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</si>
  <si>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</si>
  <si>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</si>
  <si>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</si>
  <si>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</si>
  <si>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</si>
  <si>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</si>
  <si>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</si>
  <si>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</si>
  <si>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</si>
  <si>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</si>
  <si>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</si>
  <si>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</si>
  <si>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</si>
  <si>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</si>
  <si>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</si>
  <si>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</si>
  <si>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</si>
  <si>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</si>
  <si>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</si>
  <si>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</si>
  <si>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</si>
  <si>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</si>
  <si>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</si>
  <si>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</si>
  <si>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</si>
  <si>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</si>
  <si>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</si>
  <si>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</si>
  <si>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</si>
  <si>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</si>
  <si>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</si>
  <si>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</si>
  <si>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</si>
  <si>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</si>
  <si>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</si>
  <si>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</si>
  <si>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</si>
  <si>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</si>
  <si>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</si>
  <si>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</si>
  <si>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</si>
  <si>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</si>
  <si>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</si>
  <si>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</si>
  <si>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</si>
  <si>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</si>
  <si>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</si>
  <si>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</si>
  <si>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</si>
  <si>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</si>
  <si>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</si>
  <si>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</si>
  <si>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</si>
  <si>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</si>
  <si>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</si>
  <si>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</si>
  <si>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</si>
  <si>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</si>
  <si>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</si>
  <si>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</si>
  <si>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</si>
  <si>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</si>
  <si>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</si>
  <si>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</si>
  <si>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</si>
  <si>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</si>
  <si>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</si>
  <si>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</si>
  <si>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</si>
  <si>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</si>
  <si>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</si>
  <si>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</si>
  <si>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</si>
  <si>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</si>
  <si>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</si>
  <si>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</si>
  <si>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</si>
  <si>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</si>
  <si>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</si>
  <si>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</si>
  <si>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</si>
  <si>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</si>
  <si>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</si>
  <si>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</si>
  <si>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</si>
  <si>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</si>
  <si>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</si>
  <si>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</si>
  <si>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</si>
  <si>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</si>
  <si>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</si>
  <si>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</si>
  <si>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</si>
  <si>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</si>
  <si>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</si>
  <si>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</si>
  <si>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</si>
  <si>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</si>
  <si>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</si>
  <si>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</si>
  <si>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</si>
  <si>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</si>
  <si>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</si>
  <si>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</si>
  <si>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</si>
  <si>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</si>
  <si>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</si>
  <si>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</si>
  <si>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</si>
  <si>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</si>
  <si>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</si>
  <si>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</si>
  <si>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</si>
  <si>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</si>
  <si>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</si>
  <si>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</si>
  <si>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</si>
  <si>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</si>
  <si>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</si>
  <si>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</si>
  <si>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</si>
  <si>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</si>
  <si>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</si>
  <si>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</si>
  <si>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</si>
  <si>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</si>
  <si>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</si>
  <si>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</si>
  <si>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</si>
  <si>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</si>
  <si>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</si>
  <si>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</si>
  <si>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</si>
  <si>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</si>
  <si>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</si>
  <si>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</si>
  <si>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</si>
  <si>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</si>
  <si>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</si>
  <si>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</si>
  <si>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</si>
  <si>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</si>
  <si>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</si>
  <si>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</si>
  <si>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</si>
  <si>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</si>
  <si>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</si>
  <si>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</si>
  <si>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</si>
  <si>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</si>
  <si>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</si>
  <si>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</si>
  <si>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</si>
  <si>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</si>
  <si>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</si>
  <si>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</si>
  <si>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</si>
  <si>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</si>
  <si>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</si>
  <si>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</si>
  <si>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</si>
  <si>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</si>
  <si>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</si>
  <si>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</si>
  <si>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</si>
  <si>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</si>
  <si>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</si>
  <si>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</si>
  <si>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</si>
  <si>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</si>
  <si>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</si>
  <si>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</si>
  <si>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</si>
  <si>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</si>
  <si>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</si>
  <si>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</si>
  <si>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</si>
  <si>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</si>
  <si>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</si>
  <si>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</si>
  <si>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</si>
  <si>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</si>
  <si>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</si>
  <si>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</si>
  <si>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</si>
  <si>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</si>
  <si>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</si>
  <si>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</si>
  <si>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</si>
  <si>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</si>
  <si>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</si>
  <si>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</si>
  <si>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</si>
  <si>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</si>
  <si>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</si>
  <si>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</si>
  <si>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</si>
  <si>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</si>
  <si>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</si>
  <si>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</si>
  <si>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</si>
  <si>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</si>
  <si>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</si>
  <si>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</si>
  <si>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</si>
  <si>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</si>
  <si>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</si>
  <si>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</si>
  <si>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</si>
  <si>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</si>
  <si>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</si>
  <si>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</si>
  <si>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</si>
  <si>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</si>
  <si>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</si>
  <si>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</si>
  <si>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</si>
  <si>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</si>
  <si>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</si>
  <si>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</si>
  <si>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PCM-20251109-00001481</t>
  </si>
  <si>
    <t>ETA 30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</si>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</sst>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4" dataDxfId="173" headerRowBorderDxfId="171" tableBorderDxfId="172" totalsRowBorderDxfId="170">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7" dataDxfId="156" headerRowBorderDxfId="154" tableBorderDxfId="155" totalsRowBorderDxfId="153">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8" totalsRowShown="0" headerRowDxfId="48" dataDxfId="47" headerRowBorderDxfId="45" tableBorderDxfId="46" totalsRowBorderDxfId="44">
  <autoFilter ref="A1:L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1" totalsRowShown="0" headerRowDxfId="31" dataDxfId="30" headerRowBorderDxfId="28" tableBorderDxfId="29">
  <autoFilter ref="A1:L2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7" totalsRowShown="0" headerRowDxfId="15" dataDxfId="14" headerRowBorderDxfId="12" tableBorderDxfId="13">
  <autoFilter ref="A1:L17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8" ca="1" si="0">IFERROR(NOW()-F2,"")</f>
        <v>307.7467802083338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45970.69520613426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45970.69520613426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45970.69520613426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45970.69520613426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45970.69520613426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45970.69520613426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45970.69520613426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45970.69520613426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45970.69520613426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45970.69520613426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45970.69520613426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45970.69520613426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45970.69520613426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45970.69520613426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45970.69520613426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45970.69520613426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45970.69520613426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45970.69520613426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45970.69520613426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45970.69520613426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45970.69520613426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45970.69520613426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45970.69520613426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45970.69520613426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45970.69520613426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45970.69520613426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45970.69520613426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45970.69520613426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45970.69520613426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45970.69520613426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45970.69520613426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45970.69520613426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45970.69520613426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45970.69520613426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45970.69520613426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45970.69520613426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45970.69520613426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45970.69520613426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45970.69520613426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45970.69520613426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45970.69520613426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45970.69520613426</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45970.69520613426</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45970.69520613426</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45970.69520613426</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45970.69520613426</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45970.69520613426</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45970.69520613426</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ref="G51:G82" ca="1" si="2">IFERROR(NOW()-F51,"")</f>
        <v>45970.69520613426</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45970.69520613426</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45970.69520613426</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45970.69520613426</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45970.69520613426</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45970.69520613426</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45970.69520613426</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45970.69520613426</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45970.69520613426</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45970.69520613426</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45970.69520613426</v>
      </c>
      <c r="H61" s="111"/>
      <c r="I61" s="109" t="str">
        <f>IFERROR(VLOOKUP(D61,DB!A:F,6,0),"")</f>
        <v/>
      </c>
      <c r="J61" s="109" t="str">
        <f>IFERROR(VLOOKUP(D61,DB!A:G,7,0),"")</f>
        <v/>
      </c>
      <c r="K61" s="113"/>
      <c r="L61" s="114" t="str">
        <f>IFERROR(VLOOKUP(D61,DB!A:I,9,0),"")</f>
        <v/>
      </c>
    </row>
    <row r="62" spans="1:12" ht="15" customHeight="1">
      <c r="A62" s="117"/>
      <c r="B62" s="118" t="str">
        <f>IFERROR(VLOOKUP(D62,DB!A:K,11,0),"")</f>
        <v/>
      </c>
      <c r="C62" s="118"/>
      <c r="D62" s="118"/>
      <c r="E62" s="119"/>
      <c r="F62" s="120"/>
      <c r="G62" s="121">
        <f t="shared" ca="1" si="2"/>
        <v>45970.69520613426</v>
      </c>
      <c r="H62" s="120"/>
      <c r="I62" s="118" t="str">
        <f>IFERROR(VLOOKUP(D62,DB!A:F,6,0),"")</f>
        <v/>
      </c>
      <c r="J62" s="118" t="str">
        <f>IFERROR(VLOOKUP(D62,DB!A:G,7,0),"")</f>
        <v/>
      </c>
      <c r="K62" s="122"/>
      <c r="L62" s="123" t="str">
        <f>IFERROR(VLOOKUP(D62,DB!A:I,9,0),"")</f>
        <v/>
      </c>
    </row>
  </sheetData>
  <customSheetViews>
    <customSheetView guid="{F6042A99-DD27-4453-835D-0834D95730CC}" filter="1" showAutoFilter="1">
      <pageMargins left="0" right="0" top="0" bottom="0" header="0" footer="0"/>
      <autoFilter ref="B1:M1" xr:uid="{8B220F89-0018-4778-AB96-D6336431303D}"/>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10" ca="1" si="0">IFERROR(NOW()-F3,"-")</f>
        <v>145.69536817129847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45970.69520613426</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45970.69520613426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45970.69520613426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45970.69520613426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45970.69520613426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45970.69520613426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45970.69520613426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ref="G11:G42" ca="1" si="1">IFERROR(NOW()-F11,"-")</f>
        <v>45970.69520613426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45970.69520613426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45970.69520613426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45970.69520613426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45970.69520613426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45970.69520613426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45970.69520613426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45970.69520613426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45970.69520613426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45970.69520613426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45970.69520613426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45970.69520613426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45970.69520613426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45970.69520613426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45970.69520613426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45970.69520613426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45970.69520613426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45970.69520613426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45970.69520613426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45970.69520613426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45970.69520613426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45970.69520613426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45970.69520613426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45970.69520613426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45970.69520613426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45970.69520613426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45970.69520613426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45970.69520613426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45970.69520613426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45970.69520613426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45970.69520613426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45970.69520613426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ref="G43:G74" ca="1" si="2">IFERROR(NOW()-F43,"-")</f>
        <v>45970.69520613426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45970.69520613426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2"/>
        <v>45970.69520613426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2"/>
        <v>45970.69520613426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2"/>
        <v>45970.69520613426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2"/>
        <v>45970.69520613426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27"/>
      <c r="B49" s="128" t="str">
        <f>IFERROR(VLOOKUP(D49,DB!A:K,11,0),"")</f>
        <v/>
      </c>
      <c r="C49" s="128"/>
      <c r="D49" s="128"/>
      <c r="E49" s="129"/>
      <c r="F49" s="130"/>
      <c r="G49" s="131">
        <f t="shared" ca="1" si="2"/>
        <v>45970.69520613426</v>
      </c>
      <c r="H49" s="130"/>
      <c r="I49" s="128" t="str">
        <f>IFERROR(VLOOKUP(D49,DB!A:F,6,0),"")</f>
        <v/>
      </c>
      <c r="J49" s="128" t="str">
        <f>IFERROR(VLOOKUP(D49,DB!A:G,7,0),"")</f>
        <v/>
      </c>
      <c r="K49" s="132"/>
      <c r="L49" s="128" t="str">
        <f>IFERROR(VLOOKUP(D49,DB!A:I,9,0),"")</f>
        <v/>
      </c>
      <c r="M49" s="128"/>
      <c r="N49" s="128"/>
      <c r="O49" s="128"/>
      <c r="P49" s="128"/>
      <c r="Q49" s="128"/>
      <c r="R49" s="128"/>
      <c r="S49" s="128"/>
      <c r="T49" s="128"/>
      <c r="U49" s="128"/>
      <c r="V49" s="128"/>
      <c r="W49" s="128"/>
      <c r="X49" s="128"/>
      <c r="Y49" s="128"/>
      <c r="Z49" s="128"/>
      <c r="AA49" s="128"/>
      <c r="AB49" s="128"/>
      <c r="AC49" s="128"/>
      <c r="AD49" s="128"/>
      <c r="AE49" s="128"/>
      <c r="AF49" s="128"/>
      <c r="AG49" s="128"/>
      <c r="AH49" s="128"/>
      <c r="AI49" s="128"/>
      <c r="AJ49" s="128"/>
      <c r="AK49" s="128"/>
      <c r="AL49" s="128"/>
      <c r="AM49" s="128"/>
      <c r="AN49" s="128"/>
      <c r="AO49" s="128"/>
      <c r="AP49" s="128"/>
      <c r="AQ49" s="128"/>
      <c r="AR49" s="128"/>
      <c r="AS49" s="128"/>
      <c r="AT49" s="128"/>
      <c r="AU49" s="128"/>
      <c r="AV49" s="128"/>
      <c r="AW49" s="128"/>
      <c r="AX49" s="128"/>
      <c r="AY49" s="128"/>
      <c r="AZ49" s="128"/>
      <c r="BA49" s="128"/>
      <c r="BB49" s="128"/>
      <c r="BC49" s="128"/>
      <c r="BD49" s="128"/>
      <c r="BE49" s="128"/>
      <c r="BF49" s="128"/>
      <c r="BG49" s="128"/>
      <c r="BH49" s="128"/>
      <c r="BI49" s="128"/>
      <c r="BJ49" s="128"/>
      <c r="BK49" s="128"/>
      <c r="BL49" s="128"/>
      <c r="BM49" s="128"/>
      <c r="BN49" s="128"/>
      <c r="BO49" s="128"/>
      <c r="BP49" s="128"/>
      <c r="BQ49" s="128"/>
      <c r="BR49" s="128"/>
      <c r="BS49" s="128"/>
      <c r="BT49" s="128"/>
      <c r="BU49" s="128"/>
      <c r="BV49" s="128"/>
      <c r="BW49" s="128"/>
      <c r="BX49" s="128"/>
      <c r="BY49" s="128"/>
      <c r="BZ49" s="128"/>
      <c r="CA49" s="128"/>
      <c r="CB49" s="128"/>
      <c r="CC49" s="128"/>
      <c r="CD49" s="128"/>
      <c r="CE49" s="128"/>
      <c r="CF49" s="128"/>
      <c r="CG49" s="128"/>
      <c r="CH49" s="128"/>
      <c r="CI49" s="128"/>
      <c r="CJ49" s="133"/>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45970.695206018521</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45970.695206018521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45970.695206018521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45970.69520613426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45970.69520613426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45970.69520613426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45970.69520613426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45970.69520613426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45970.69520613426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45970.69520613426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45970.69520613426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45970.69520613426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45970.69520613426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45970.69520613426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45970.69520613426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45970.69520613426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45970.69520613426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45970.69520613426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45970.69520613426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45970.69520613426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45970.69520613426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45970.69520613426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45970.69520613426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45970.69520613426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45970.69520613426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45970.69520613426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45970.69520613426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45970.69520613426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45970.69520613426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45970.69520613426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45970.69520613426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45970.69520613426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45970.69520613426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45970.69520613426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45970.69520613426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45970.69520613426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45970.69520613426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45970.69520613426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45970.69520613426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45970.69520613426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45970.69520613426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45970.69520613426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45970.69520613426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45970.69520613426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45970.69520613426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45970.69520613426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45970.69520613426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45970.69520613426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45970.69520613426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45970.69520613426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45970.69520613426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45970.69520613426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45970.69520613426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45970.69520613426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45970.69520613426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45970.69520613426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45970.69520613426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45970.69520613426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45970.69520613426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45970.69520613426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45970.69520613426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45970.69520613426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45970.69520613426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45970.69520613426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45970.69520613426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45970.69520613426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45970.69520613426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45970.69520613426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45970.69520613426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45970.69520613426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45970.69520613426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45970.69520613426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45970.69520613426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45970.69520613426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45970.69520613426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45970.69520613426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45970.69520613426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45970.69520613426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45970.69520613426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45970.69520613426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45970.69520613426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45970.69520613426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45970.69520613426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45970.69520613426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45970.69520613426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45970.69520613426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45970.69520613426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45970.69520613426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45970.69520613426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45970.69520613426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45970.69520613426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45970.69520613426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45970.69520613426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45970.69520613426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45970.69520613426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45970.69520613426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45970.69520613426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45970.69520613426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45970.69520613426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45970.69520613426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45970.69520613426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45970.69520613426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45970.69520613426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45970.69520613426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45970.69520613426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45970.69520613426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45970.69520613426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45970.69520613426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45970.69520613426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45970.69520613426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45970.69520613426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45970.69520613426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45970.69520613426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45970.69520613426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45970.69520613426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45970.69520613426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45970.69520613426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45970.69520613426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45970.69520613426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45970.69520613426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45970.69520613426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45970.69520613426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45970.69520613426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45970.69520613426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45970.69520613426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45970.69520613426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45970.69520613426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45970.69520613426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45970.69520613426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45970.69520613426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45970.69520613426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45970.69520613426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45970.69520613426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45970.69520613426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45970.69520613426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45970.69520613426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45970.69520613426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45970.69520613426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45970.69520613426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45970.69520613426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45970.69520613426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45970.69520613426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45970.69520613426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45970.69520613426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45970.69520613426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45970.69520613426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45970.69520613426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45970.69520613426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45970.69520613426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45970.69520613426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45970.69520613426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45970.69520613426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45970.69520613426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45970.69520613426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45970.69520613426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45970.69520613426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45970.69520613426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45970.69520613426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45970.69520613426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45970.69520613426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45970.69520613426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45970.69520613426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45970.69520613426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45970.69520613426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45970.69520613426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45970.69520613426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45970.69520613426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45970.69520613426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45970.69520613426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45970.69520613426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45970.69520613426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45970.69520613426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45970.69520613426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45970.69520613426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45970.69520613426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45970.69520613426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45970.69520613426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45970.69520613426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45970.69520613426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45970.69520613426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45970.69520613426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45970.69520613426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45970.69520613426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45970.69520613426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45970.69520613426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45970.69520613426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45970.69520613426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45970.69520613426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45970.69520613426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45970.69520613426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45970.69520613426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45970.69520613426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45970.69520613426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45970.69520613426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45970.69520613426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45970.69520613426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45970.69520613426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45970.69520613426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45970.69520613426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45970.69520613426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45970.69520613426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45970.69520613426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45970.69520613426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45970.69520613426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45970.69520613426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45970.69520613426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45970.69520613426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45970.69520613426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45970.69520613426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45970.69520613426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45970.69520613426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45970.69520613426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45970.69520613426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45970.69520613426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45970.69520613426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45970.69520613426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45970.69520613426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45970.69520613426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45970.69520613426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45970.69520613426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45970.69520613426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45970.69520613426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45970.69520613426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45970.69520613426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45970.69520613426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45970.69520613426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45970.69520613426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45970.69520613426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45970.69520613426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45970.69520613426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45970.69520613426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45970.69520613426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45970.69520613426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45970.69520613426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45970.69520613426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45970.69520613426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45970.69520613426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45970.69520613426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45970.69520613426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45970.69520613426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45970.69520613426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45970.69520613426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45970.69520613426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45970.69520613426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45970.69520613426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45970.69520613426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45970.69520613426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45970.69520613426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45970.69520613426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45970.69520613426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45970.69520613426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45970.69520613426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45970.69520613426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45970.69520613426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45970.69520613426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45970.69520613426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45970.69520613426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45970.69520613426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45970.69520613426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45970.69520613426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45970.69520613426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45970.69520613426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45970.69520613426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45970.69520613426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45970.69520613426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45970.69520613426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45970.69520613426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45970.69520613426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45970.69520613426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45970.69520613426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45970.69520613426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45970.69520613426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45970.69520613426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45970.69520613426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45970.69520613426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45970.69520613426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45970.69520613426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45970.69520613426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45970.69520613426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45970.69520613426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45970.69520613426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45970.69520613426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45970.69520613426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45970.69520613426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45970.69520613426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45970.69520613426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45970.69520613426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45970.69520613426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45970.69520613426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45970.69520613426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45970.69520613426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45970.69520613426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45970.69520613426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45970.69520613426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45970.69520613426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45970.69520613426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45970.69520613426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45970.69520613426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45970.69520613426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45970.69520613426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45970.69520613426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45970.69520613426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45970.69520613426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45970.69520613426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45970.69520613426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45970.69520613426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45970.69520613426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45970.69520613426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45970.69520613426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45970.69520613426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45970.69520613426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45970.69520613426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45970.69520613426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45970.69520613426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45970.69520613426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45970.69520613426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45970.69520613426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45970.69520613426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45970.69520613426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45970.69520613426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45970.69520613426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45970.69520613426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45970.69520613426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45970.69520613426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45970.69520613426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45970.69520613426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45970.69520613426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45970.69520613426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45970.69520613426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45970.69520613426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45970.69520613426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45970.69520613426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45970.69520613426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45970.69520613426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45970.69520613426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45970.69520613426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45970.69520613426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45970.69520613426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45970.69520613426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45970.69520613426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45970.69520613426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45970.69520613426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45970.69520613426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45970.69520613426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45970.69520613426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45970.69520613426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45970.69520613426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45970.69520613426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45970.69520613426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45970.69520613426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45970.69520613426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45970.69520613426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45970.69520613426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45970.69520613426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45970.69520613426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45970.69520613426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45970.69520613426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45970.69520613426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45970.69520613426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45970.69520613426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45970.69520613426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45970.69520613426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45970.69520613426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45970.69520613426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45970.69520613426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45970.69520613426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45970.69520613426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45970.69520613426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45970.69520613426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45970.69520613426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45970.69520613426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45970.69520613426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45970.69520613426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45970.69520613426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45970.69520613426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45970.69520613426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45970.69520613426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45970.69520613426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45970.69520613426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45970.69520613426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45970.69520613426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45970.69520613426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45970.69520613426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45970.69520613426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45970.69520613426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45970.69520613426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45970.69520613426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45970.69520613426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45970.69520613426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45970.69520613426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45970.69520613426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45970.69520613426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45970.69520613426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45970.69520613426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45970.69520613426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45970.69520613426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45970.69520613426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45970.69520613426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45970.69520613426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45970.69520613426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45970.69520613426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45970.69520613426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45970.69520613426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45970.69520613426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45970.69520613426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45970.69520613426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45970.69520613426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45970.69520613426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45970.69520613426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45970.69520613426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45970.69520613426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45970.69520613426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45970.69520613426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45970.69520613426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45970.69520613426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45970.69520613426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45970.69520613426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45970.69520613426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45970.69520613426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45970.69520613426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45970.69520613426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45970.69520613426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45970.69520613426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45970.69520613426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45970.69520613426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45970.69520613426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45970.69520613426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45970.69520613426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45970.69520613426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45970.69520613426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45970.69520613426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45970.69520613426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45970.69520613426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45970.69520613426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45970.69520613426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45970.69520613426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45970.69520613426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45970.69520613426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45970.69520613426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45970.69520613426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45970.69520613426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45970.69520613426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45970.69520613426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45970.69520613426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45970.69520613426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45970.69520613426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45970.69520613426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45970.69520613426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45970.69520613426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45970.69520613426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45970.69520613426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45970.69520613426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45970.69520613426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45970.69520613426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45970.69520613426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45970.69520613426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45970.69520613426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45970.69520613426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45970.69520613426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45970.69520613426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45970.69520613426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45970.69520613426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45970.69520613426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45970.69520613426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45970.69520613426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45970.69520613426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45970.69520613426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45970.69520613426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45970.69520613426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45970.69520613426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45970.69520613426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45970.69520613426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45970.69520613426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45970.69520613426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45970.69520613426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45970.69520613426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45970.69520613426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45970.69520613426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45970.69520613426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45970.69520613426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45970.69520613426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45970.69520613426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45970.69520613426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45970.69520613426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45970.69520613426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45970.69520613426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45970.69520613426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45970.69520613426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45970.69520613426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45970.69520613426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45970.69520613426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45970.69520613426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45970.69520613426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45970.69520613426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45970.69520613426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45970.69520613426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45970.69520613426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45970.69520613426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45970.69520613426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45970.69520613426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45970.69520613426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45970.69520613426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45970.69520613426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45970.69520613426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45970.69520613426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45970.69520613426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45970.69520613426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45970.69520613426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45970.69520613426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45970.69520613426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45970.69520613426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45970.69520613426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45970.69520613426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45970.69520613426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45970.69520613426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45970.69520613426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45970.69520613426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45970.69520613426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45970.69520613426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45970.69520613426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45970.69520613426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45970.69520613426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45970.69520613426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45970.69520613426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45970.69520613426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45970.69520613426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45970.69520613426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45970.69520613426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45970.69520613426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45970.69520613426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45970.69520613426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45970.69520613426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45970.69520613426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45970.69520613426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45970.69520613426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45970.69520613426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45970.69520613426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45970.69520613426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45970.69520613426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45970.69520613426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45970.69520613426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45970.69520613426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45970.69520613426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45970.69520613426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45970.69520613426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45970.69520613426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45970.69520613426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45970.69520613426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45970.69520613426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45970.69520613426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45970.69520613426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45970.69520613426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45970.69520613426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45970.69520613426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45970.69520613426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45970.69520613426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45970.69520613426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45970.69520613426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45970.69520613426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45970.69520613426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45970.69520613426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45970.69520613426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45970.69520613426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45970.69520613426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45970.69520613426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45970.69520613426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45970.69520613426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45970.69520613426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45970.69520613426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45970.69520613426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45970.69520613426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45970.69520613426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45970.69520613426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45970.69520613426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45970.69520613426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45970.69520613426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45970.69520613426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45970.69520613426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45970.69520613426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45970.69520613426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45970.69520613426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45970.69520613426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45970.69520613426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45970.69520613426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45970.69520613426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45970.69520613426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45970.69520613426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45970.69520613426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45970.69520613426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45970.69520613426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45970.69520613426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45970.69520613426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45970.69520613426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45970.69520613426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45970.69520613426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45970.69520613426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45970.69520613426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45970.69520613426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45970.69520613426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45970.69520613426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45970.69520613426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45970.69520613426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45970.69520613426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45970.69520613426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45970.69520613426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45970.69520613426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45970.69520613426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45970.69520613426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45970.69520613426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45970.69520613426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45970.69520613426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45970.69520613426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45970.69520613426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45970.69520613426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45970.69520613426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45970.69520613426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45970.69520613426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45970.69520613426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45970.69520613426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45970.69520613426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45970.69520613426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45970.69520613426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45970.69520613426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45970.69520613426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45970.69520613426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45970.69520613426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45970.69520613426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45970.69520613426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45970.69520613426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45970.69520613426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45970.69520613426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45970.69520613426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45970.69520613426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45970.69520613426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45970.69520613426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45970.69520613426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45970.69520613426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45970.69520613426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45970.69520613426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45970.69520613426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45970.69520613426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45970.69520613426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45970.69520613426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45970.69520613426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45970.69520613426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45970.69520613426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45970.69520613426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45970.69520613426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45970.69520613426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45970.69520613426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45970.69520613426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45970.69520613426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45970.69520613426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45970.69520613426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45970.69520613426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45970.69520613426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45970.69520613426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45970.69520613426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45970.69520613426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45970.69520613426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45970.69520613426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45970.69520613426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45970.69520613426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45970.69520613426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45970.69520613426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45970.69520613426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45970.69520613426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45970.69520613426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45970.69520613426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45970.69520613426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45970.69520613426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45970.69520613426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45970.69520613426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45970.69520613426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45970.69520613426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45970.69520613426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45970.69520613426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45970.69520613426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45970.69520613426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45970.69520613426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45970.69520613426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45970.69520613426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45970.69520613426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45970.69520613426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45970.69520613426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45970.69520613426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45970.69520613426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45970.69520613426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45970.69520613426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45970.69520613426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45970.69520613426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45970.69520613426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45970.69520613426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45970.69520613426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45970.69520613426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45970.69520613426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45970.69520613426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45970.69520613426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45970.69520613426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45970.69520613426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45970.69520613426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45970.69520613426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45970.69520613426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45970.69520613426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45970.69520613426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45970.69520613426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45970.69520613426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45970.69520613426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45970.69520613426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45970.69520613426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45970.69520613426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45970.69520613426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45970.69520613426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45970.69520613426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45970.69520613426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45970.69520613426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45970.69520613426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45970.69520613426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45970.69520613426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45970.69520613426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45970.69520613426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45970.69520613426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45970.69520613426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45970.69520613426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45970.69520613426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45970.69520613426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45970.69520613426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45970.69520613426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45970.69520613426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45970.69520613426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45970.69520613426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45970.69520613426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45970.69520613426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45970.69520613426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45970.69520613426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45970.69520613426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45970.69520613426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45970.69520613426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45970.69520613426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45970.69520613426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45970.69520613426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45970.69520613426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45970.69520613426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45970.69520613426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45970.69520613426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45970.69520613426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45970.69520613426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45970.69520613426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45970.69520613426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45970.69520613426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45970.69520613426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45970.69520613426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45970.69520613426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45970.69520613426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45970.69520613426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45970.69520613426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45970.69520613426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45970.69520613426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45970.69520613426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45970.69520613426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45970.69520613426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45970.69520613426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45970.69520613426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45970.69520613426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45970.69520613426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45970.69520613426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45970.69520613426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45970.69520613426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45970.69520613426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45970.69520613426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45970.69520613426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45970.69520613426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45970.69520613426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45970.69520613426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45970.69520613426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45970.69520613426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45970.69520613426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45970.69520613426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45970.69520613426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45970.69520613426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45970.69520613426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45970.69520613426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45970.69520613426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45970.69520613426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45970.69520613426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45970.69520613426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45970.69520613426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45970.69520613426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45970.69520613426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45970.69520613426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45970.69520613426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45970.69520613426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45970.69520613426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45970.69520613426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45970.69520613426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45970.69520613426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45970.69520613426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45970.69520613426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45970.69520613426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45970.69520613426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45970.69520613426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45970.69520613426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45970.69520613426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45970.69520613426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45970.69520613426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45970.69520613426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45970.69520613426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45970.69520613426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45970.69520613426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45970.69520613426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45970.69520613426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45970.69520613426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45970.69520613426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45970.69520613426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45970.69520613426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45970.69520613426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45970.69520613426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45970.69520613426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45970.69520613426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45970.69520613426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45970.69520613426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45970.69520613426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45970.69520613426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45970.69520613426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45970.69520613426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45970.69520613426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45970.69520613426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45970.69520613426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45970.69520613426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45970.69520613426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45970.69520613426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45970.69520613426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45970.69520613426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45970.69520613426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45970.69520613426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45970.69520613426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45970.69520613426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45970.69520613426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45970.69520613426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45970.69520613426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45970.69520613426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45970.69520613426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45970.69520613426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45970.69520613426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45970.69520613426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45970.69520613426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45970.69520613426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45970.69520613426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45970.69520613426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45970.69520613426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45970.69520613426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45970.69520613426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45970.69520613426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45970.69520613426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45970.69520613426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45970.69520613426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45970.69520613426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45970.69520613426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45970.69520613426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45970.69520613426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45970.69520613426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45970.69520613426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45970.69520613426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45970.69520613426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45970.69520613426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45970.69520613426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45970.69520613426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45970.69520613426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45970.69520613426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45970.69520613426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45970.69520613426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45970.69520613426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45970.69520613426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45970.69520613426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45970.69520613426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45970.69520613426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45970.69520613426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45970.69520613426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45970.69520613426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45970.69520613426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45970.69520613426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45970.69520613426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45970.69520613426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45970.69520613426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45970.69520613426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45970.69520613426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45970.69520613426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45970.69520613426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45970.69520613426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45970.69520613426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45970.69520613426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45970.69520613426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45970.69520613426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45970.69520613426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45970.69520613426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45970.69520613426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45970.69520613426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45970.69520613426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45970.69520613426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45970.69520613426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45970.69520613426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45970.69520613426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45970.69520613426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45970.69520613426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45970.69520613426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45970.69520613426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45970.69520613426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45970.69520613426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45970.69520613426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45970.69520613426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45970.69520613426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45970.69520613426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45970.69520613426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45970.69520613426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45970.69520613426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45970.69520613426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45970.69520613426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45970.69520613426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45970.69520613426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45970.69520613426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45970.69520613426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45970.69520613426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45970.69520613426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45970.69520613426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45970.69520613426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45970.69520613426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45970.69520613426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45970.69520613426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45970.69520613426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45970.69520613426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45970.69520613426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45970.69520613426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45970.69520613426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45970.69520613426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45970.69520613426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45970.69520613426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45970.69520613426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45970.69520613426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45970.69520613426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45970.69520613426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45970.69520613426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45970.69520613426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45970.69520613426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45970.69520613426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45970.69520613426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45970.69520613426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45970.69520613426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45970.69520613426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45970.69520613426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45970.69520613426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45970.69520613426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45970.69520613426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45970.69520613426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45970.69520613426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45970.69520613426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45970.69520613426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45970.69520613426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45970.69520613426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45970.69520613426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45970.69520613426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45970.69520613426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45970.69520613426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45970.69520613426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45970.69520613426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45970.69520613426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45970.69520613426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45970.69520613426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45970.69520613426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45970.69520613426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45970.69520613426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45970.69520613426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45970.69520613426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45970.69520613426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45970.69520613426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45970.69520613426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45970.69520613426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45970.69520613426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45970.69520613426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45970.69520613426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45970.69520613426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45970.69520613426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45970.69520613426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45970.69520613426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45970.69520613426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45970.69520613426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45970.69520613426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45970.69520613426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45970.69520613426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45970.69520613426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45970.69520613426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45970.69520613426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45970.69520613426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45970.69520613426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45970.69520613426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45970.69520613426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45970.69520613426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45970.69520613426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45970.69520613426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45970.69520613426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45970.69520613426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45970.69520613426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45970.69520613426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45970.69520613426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45970.69520613426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45970.69520613426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45970.69520613426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45970.69520613426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45970.69520613426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45970.69520613426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45970.69520613426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45970.69520613426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45970.69520613426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45970.69520613426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45970.69520613426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45970.69520613426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45970.69520613426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45970.69520613426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45970.69520613426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45970.69520613426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45970.69520613426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45970.69520613426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45970.69520613426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45970.69520613426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45970.69520613426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45970.69520613426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45970.69520613426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45970.69520613426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45970.69520613426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45970.69520613426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45970.69520613426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45970.69520613426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45970.69520613426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45970.69520613426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45970.69520613426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45970.69520613426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45970.69520613426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45970.69520613426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45970.69520613426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45970.69520613426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45970.69520613426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45970.69520613426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45970.69520613426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45970.69520613426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45970.69520613426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45970.69520613426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45970.69520613426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45970.69520613426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45970.69520613426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45970.69520613426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45970.69520613426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45970.69520613426</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workbookViewId="0">
      <selection activeCell="B5" sqref="B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267.21448854166374</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2</v>
      </c>
      <c r="D3" s="92" t="s">
        <v>34985</v>
      </c>
      <c r="E3" s="95" t="s">
        <v>39021</v>
      </c>
      <c r="F3" s="96">
        <v>45970.662268518521</v>
      </c>
      <c r="G3" s="136">
        <f t="shared" ref="G3:G29" ca="1" si="1">IFERROR(NOW()-F3,"")</f>
        <v>3.2937615738774184E-2</v>
      </c>
      <c r="H3" s="96">
        <v>45970.653240740743</v>
      </c>
      <c r="I3" s="135" t="str">
        <f>IFERROR(VLOOKUP(D3,DB!A:F,6,0),"")</f>
        <v>Generator-SG</v>
      </c>
      <c r="J3" s="135" t="str">
        <f>IFERROR(VLOOKUP(D3,DB!A:G,7,0),"")</f>
        <v>Weak</v>
      </c>
      <c r="K3" s="98" t="s">
        <v>39108</v>
      </c>
      <c r="L3" s="92" t="str">
        <f>IFERROR(VLOOKUP(D3,DB!A:I,9,0),"")</f>
        <v>Latis</v>
      </c>
    </row>
    <row r="4" spans="1:16" ht="15" customHeight="1">
      <c r="A4" s="135"/>
      <c r="B4" s="135" t="str">
        <f>IFERROR(VLOOKUP(D4,DB!A:K,11,0),"")</f>
        <v/>
      </c>
      <c r="C4" s="94"/>
      <c r="D4" s="92"/>
      <c r="E4" s="95"/>
      <c r="F4" s="96"/>
      <c r="G4" s="136">
        <f t="shared" ca="1" si="1"/>
        <v>45970.69520613426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1"/>
        <v>45970.69520613426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1"/>
        <v>45970.69520613426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45970.69520613426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45970.69520613426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45970.69520613426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45970.69520613426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45970.69520613426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45970.69520613426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45970.69520613426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45970.69520613426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45970.69520613426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45970.69520613426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45970.69520613426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45970.69520613426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45970.69520613426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45970.69520613426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45970.69520613426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45970.69520613426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45970.69520613426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45970.69520613426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45970.69520613426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45970.69520613426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45970.69520613426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45970.69520613426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45970.69520613426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ref="G30:G61" ca="1" si="2">IFERROR(NOW()-F30,"")</f>
        <v>45970.69520613426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2"/>
        <v>45970.69520613426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2"/>
        <v>45970.69520613426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2"/>
        <v>45970.69520613426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2"/>
        <v>45970.69520613426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2"/>
        <v>45970.69520613426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45970.69520613426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45970.69520613426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45970.69520613426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45970.69520613426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45970.69520613426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45970.69520613426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45970.69520613426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45970.69520613426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45970.69520613426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45970.69520613426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45970.69520613426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45970.69520613426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45970.69520613426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45970.69520613426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45970.69520613426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45970.69520613426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45970.69520613426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45970.69520613426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45970.69520613426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45970.69520613426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45970.69520613426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45970.69520613426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45970.69520613426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45970.69520613426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45970.69520613426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45970.69520613426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ref="G62:G93" ca="1" si="3">IFERROR(NOW()-F62,"")</f>
        <v>45970.69520613426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3"/>
        <v>45970.69520613426</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3"/>
        <v>45970.69520613426</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3"/>
        <v>45970.69520613426</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3"/>
        <v>45970.69520613426</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3"/>
        <v>45970.69520613426</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3"/>
        <v>45970.69520613426</v>
      </c>
      <c r="H68" s="96"/>
      <c r="I68" s="135" t="str">
        <f>IFERROR(VLOOKUP(D68,DB!A:F,6,0),"")</f>
        <v/>
      </c>
      <c r="J68" s="135" t="str">
        <f>IFERROR(VLOOKUP(D68,DB!A:G,7,0),"")</f>
        <v/>
      </c>
      <c r="K68" s="98"/>
      <c r="L68" s="92" t="str">
        <f>IFERROR(VLOOKUP(D68,DB!A:I,9,0),"")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1"/>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39109</v>
      </c>
      <c r="B2" s="37" t="str">
        <f>IFERROR(VLOOKUP(D2,DB!A:K,11,0),"")</f>
        <v>R5</v>
      </c>
      <c r="C2" s="37">
        <v>3</v>
      </c>
      <c r="D2" s="107" t="s">
        <v>36011</v>
      </c>
      <c r="E2" s="37" t="s">
        <v>39021</v>
      </c>
      <c r="F2" s="38">
        <v>45891.832060185188</v>
      </c>
      <c r="G2" s="116">
        <f ca="1">IFERROR(NOW()-F2,"")</f>
        <v>78.863145949071622</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44.506328819443297</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50" ca="1" si="1">IFERROR(NOW()-F4,"")</f>
        <v>22.034095023147529</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45970.69520613426</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45970.69520613426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45970.69520613426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45970.69520613426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45970.69520613426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45970.69520613426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45970.69520613426</v>
      </c>
      <c r="H12" s="125"/>
      <c r="I12" s="124" t="str">
        <f>IFERROR(VLOOKUP(D12,DB!A:F,6,0),"")</f>
        <v/>
      </c>
      <c r="J12" s="124" t="str">
        <f>IFERROR(VLOOKUP(D12,DB!A:G,7,0),"")</f>
        <v/>
      </c>
      <c r="K12" s="124"/>
      <c r="L12" s="124" t="str">
        <f>IFERROR(VLOOKUP(D12,DB!A:I,9,0),"")</f>
        <v/>
      </c>
    </row>
    <row r="13" spans="1:13">
      <c r="A13" s="124"/>
      <c r="B13" s="124" t="str">
        <f>IFERROR(VLOOKUP(D13,DB!A:K,11,0),"")</f>
        <v/>
      </c>
      <c r="C13" s="124"/>
      <c r="D13" s="152"/>
      <c r="E13" s="124"/>
      <c r="F13" s="125"/>
      <c r="G13" s="126">
        <f t="shared" ca="1" si="1"/>
        <v>45970.69520613426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45970.69520613426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45970.69520613426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45970.69520613426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45970.69520613426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45970.69520613426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45970.69520613426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45970.69520613426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45970.69520613426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45970.69520613426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45970.69520613426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45970.69520613426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45970.69520613426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45970.69520613426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45970.69520613426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45970.69520613426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45970.69520613426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45970.69520613426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45970.69520613426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45970.69520613426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45970.69520613426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45970.69520613426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45970.69520613426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45970.69520613426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45970.69520613426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45970.69520613426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45970.69520613426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45970.69520613426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45970.69520613426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45970.69520613426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45970.69520613426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45970.69520613426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45970.69520613426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45970.69520613426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45970.69520613426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45970.69520613426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45970.69520613426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45970.69520613426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ref="G51:G114" ca="1" si="2">IFERROR(NOW()-F51,"")</f>
        <v>45970.69520613426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45970.69520613426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45970.69520613426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45970.69520613426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45970.69520613426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45970.69520613426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45970.69520613426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45970.69520613426</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45970.69520613426</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45970.69520613426</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45970.69520613426</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45970.69520613426</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45970.69520613426</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45970.69520613426</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45970.69520613426</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45970.69520613426</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45970.69520613426</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45970.69520613426</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45970.69520613426</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45970.69520613426</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45970.69520613426</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45970.69520613426</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45970.69520613426</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45970.69520613426</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45970.69520613426</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45970.69520613426</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45970.69520613426</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45970.69520613426</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45970.69520613426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45970.69520613426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45970.69520613426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45970.69520613426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45970.69520613426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45970.69520613426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45970.69520613426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45970.69520613426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45970.69520613426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45970.69520613426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45970.69520613426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45970.69520613426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45970.69520613426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45970.69520613426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45970.69520613426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45970.69520613426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45970.69520613426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45970.69520613426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45970.69520613426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45970.69520613426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45970.69520613426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45970.69520613426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45970.69520613426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45970.69520613426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45970.69520613426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45970.69520613426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45970.69520613426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45970.69520613426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45970.69520613426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45970.69520613426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45970.69520613426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45970.69520613426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45970.69520613426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45970.69520613426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45970.69520613426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45970.69520613426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ref="G115:G178" ca="1" si="3">IFERROR(NOW()-F115,"")</f>
        <v>45970.69520613426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45970.69520613426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45970.69520613426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45970.69520613426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45970.69520613426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45970.69520613426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45970.69520613426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45970.69520613426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45970.69520613426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45970.69520613426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45970.69520613426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45970.69520613426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45970.69520613426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45970.69520613426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45970.69520613426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45970.69520613426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45970.69520613426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45970.69520613426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45970.69520613426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45970.69520613426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45970.69520613426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45970.69520613426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45970.69520613426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45970.69520613426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45970.69520613426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45970.69520613426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45970.69520613426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45970.69520613426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45970.69520613426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45970.69520613426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45970.69520613426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45970.69520613426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45970.69520613426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45970.69520613426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45970.69520613426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45970.69520613426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45970.69520613426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45970.69520613426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45970.69520613426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45970.69520613426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45970.69520613426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45970.69520613426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45970.69520613426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45970.69520613426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45970.69520613426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45970.69520613426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45970.69520613426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45970.69520613426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45970.69520613426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45970.69520613426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45970.69520613426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45970.69520613426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45970.69520613426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45970.69520613426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45970.69520613426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45970.69520613426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45970.69520613426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45970.69520613426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45970.69520613426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45970.69520613426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45970.69520613426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45970.69520613426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45970.69520613426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45970.69520613426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ref="G179:G242" ca="1" si="4">IFERROR(NOW()-F179,"")</f>
        <v>45970.69520613426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45970.69520613426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45970.69520613426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45970.69520613426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45970.69520613426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45970.69520613426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45970.69520613426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45970.69520613426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45970.69520613426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45970.69520613426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45970.69520613426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45970.69520613426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45970.69520613426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45970.69520613426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45970.69520613426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45970.69520613426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45970.69520613426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45970.69520613426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45970.69520613426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45970.69520613426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45970.69520613426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45970.69520613426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45970.69520613426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45970.69520613426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45970.69520613426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45970.69520613426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45970.69520613426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45970.69520613426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45970.69520613426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45970.69520613426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45970.69520613426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45970.69520613426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45970.69520613426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45970.69520613426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45970.69520613426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45970.69520613426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45970.69520613426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45970.69520613426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45970.69520613426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45970.69520613426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45970.69520613426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45970.69520613426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45970.69520613426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45970.69520613426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45970.69520613426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45970.69520613426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45970.69520613426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45970.69520613426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45970.69520613426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45970.69520613426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45970.69520613426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45970.69520613426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45970.69520613426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45970.69520613426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45970.69520613426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45970.69520613426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45970.69520613426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45970.69520613426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45970.69520613426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45970.69520613426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45970.69520613426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45970.69520613426</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45970.69520613426</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45970.69520613426</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ref="G243:G306" ca="1" si="5">IFERROR(NOW()-F243,"")</f>
        <v>45970.69520613426</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45970.69520613426</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45970.69520613426</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45970.69520613426</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45970.69520613426</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45970.69520613426</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45970.69520613426</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45970.69520613426</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45970.69520613426</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45970.69520613426</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45970.69520613426</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45970.69520613426</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45970.69520613426</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45970.69520613426</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45970.69520613426</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45970.69520613426</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45970.69520613426</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45970.69520613426</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45970.69520613426</v>
      </c>
      <c r="H261" s="124"/>
      <c r="I261" s="124" t="str">
        <f>IFERROR(VLOOKUP(D261,DB!A:F,6,0),"")</f>
        <v/>
      </c>
      <c r="J261" s="124" t="str">
        <f>IFERROR(VLOOKUP(D261,DB!A:G,7,0),"")</f>
        <v/>
      </c>
      <c r="K261" s="124"/>
      <c r="L261" s="124" t="str">
        <f>IFERROR(VLOOKUP(D261,DB!A:I,9,0),"")</f>
        <v/>
      </c>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sheetData>
  <dataValidations count="2">
    <dataValidation allowBlank="1" showInputMessage="1" showErrorMessage="1" sqref="E1" xr:uid="{920C6338-E771-4DAE-8C89-92A9093EA4DE}"/>
    <dataValidation type="list" allowBlank="1" showInputMessage="1" showErrorMessage="1" sqref="E2:E2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7"/>
  <sheetViews>
    <sheetView tabSelected="1"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2"/>
      <c r="E2" s="124"/>
      <c r="F2" s="144"/>
      <c r="G2" s="105">
        <f t="shared" ref="G2:G15" ca="1" si="0">IFERROR(NOW()-F2,"-")</f>
        <v>45970.69520613426</v>
      </c>
      <c r="H2" s="144"/>
      <c r="I2" s="142" t="str">
        <f>IFERROR(VLOOKUP(D2,DB!A:F,6,0),"")</f>
        <v/>
      </c>
      <c r="J2" s="142" t="str">
        <f>IFERROR(VLOOKUP(D2,DB!A:G,7,0),"")</f>
        <v/>
      </c>
      <c r="K2" s="145"/>
      <c r="L2" s="146" t="str">
        <f>IFERROR(VLOOKUP(D2,DB!A:I,9,0),"")</f>
        <v/>
      </c>
    </row>
    <row r="3" spans="1:16382" ht="31.5" customHeight="1">
      <c r="A3" s="141"/>
      <c r="B3" s="142" t="str">
        <f>IFERROR(VLOOKUP(D3,DB!A:K,11,0),"")</f>
        <v/>
      </c>
      <c r="C3" s="143"/>
      <c r="D3" s="142"/>
      <c r="E3" s="124"/>
      <c r="F3" s="144"/>
      <c r="G3" s="105">
        <f t="shared" ca="1" si="0"/>
        <v>45970.69520613426</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45970.69520613426</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45970.69520613426</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45970.69520613426</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45970.69520613426</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45970.69520613426</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45970.69520613426</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45970.69520613426</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45970.69520613426</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45970.69520613426</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45970.69520613426</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ca="1" si="0"/>
        <v>45970.69520613426</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0"/>
        <v>45970.69520613426</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ref="G16:G79" ca="1" si="1">IFERROR(NOW()-F16,"-")</f>
        <v>45970.69520613426</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1"/>
        <v>45970.69520613426</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1"/>
        <v>45970.69520613426</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45970.69520613426</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45970.69520613426</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45970.69520613426</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45970.69520613426</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45970.69520613426</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45970.69520613426</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45970.69520613426</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45970.69520613426</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45970.69520613426</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45970.69520613426</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45970.69520613426</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45970.69520613426</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45970.69520613426</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45970.69520613426</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45970.69520613426</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45970.69520613426</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45970.69520613426</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45970.695206018521</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45970.695206018521</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45970.695206018521</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45970.695206018521</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45970.69520613426</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45970.69520613426</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45970.69520613426</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45970.69520613426</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45970.69520613426</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45970.69520613426</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45970.69520613426</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45970.69520613426</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45970.69520613426</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45970.69520613426</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45970.69520613426</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45970.69520613426</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45970.69520613426</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45970.69520613426</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45970.69520613426</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45970.69520613426</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45970.69520613426</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45970.69520613426</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45970.69520613426</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45970.69520613426</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45970.69520613426</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45970.69520613426</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45970.69520613426</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45970.69520613426</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45970.69520613426</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45970.69520613426</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45970.69520613426</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45970.69520613426</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45970.69520613426</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45970.69520613426</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45970.69520613426</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45970.69520613426</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45970.69520613426</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45970.69520613426</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45970.69520613426</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45970.69520613426</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45970.69520613426</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45970.69520613426</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ca="1" si="1"/>
        <v>45970.69520613426</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1"/>
        <v>45970.69520613426</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ref="G80:G143" ca="1" si="2">IFERROR(NOW()-F80,"-")</f>
        <v>45970.69520613426</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2"/>
        <v>45970.69520613426</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2"/>
        <v>45970.69520613426</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45970.69520613426</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45970.69520613426</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45970.69520613426</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45970.69520613426</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45970.69520613426</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45970.69520613426</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45970.69520613426</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45970.69520613426</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45970.69520613426</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45970.69520613426</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45970.69520613426</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45970.69520613426</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45970.69520613426</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45970.69520613426</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45970.69520613426</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45970.69520613426</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45970.69520613426</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45970.69520613426</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45970.69520613426</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45970.69520613426</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45970.69520613426</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45970.69520613426</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45970.69520613426</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45970.69520613426</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45970.69520613426</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45970.69520613426</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45970.69520613426</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45970.69520613426</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45970.69520613426</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45970.69520613426</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45970.69520613426</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45970.69520613426</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45970.69520613426</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45970.69520613426</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45970.69520613426</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45970.69520613426</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45970.69520613426</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45970.69520613426</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45970.69520613426</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45970.69520613426</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45970.69520613426</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45970.69520613426</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45970.69520613426</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45970.69520613426</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45970.69520613426</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45970.69520613426</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45970.69520613426</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45970.69520613426</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45970.69520613426</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45970.69520613426</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45970.69520613426</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45970.69520613426</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45970.69520613426</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45970.69520613426</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45970.69520613426</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45970.69520613426</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45970.69520613426</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45970.69520613426</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45970.69520613426</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ca="1" si="2"/>
        <v>45970.69520613426</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2"/>
        <v>45970.69520613426</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ref="G144:G177" ca="1" si="3">IFERROR(NOW()-F144,"-")</f>
        <v>45970.69520613426</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3"/>
        <v>45970.69520613426</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3"/>
        <v>45970.69520613426</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45970.69520613426</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45970.69520613426</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45970.69520613426</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45970.69520613426</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45970.69520613426</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45970.69520613426</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45970.69520613426</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45970.69520613426</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45970.69520613426</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45970.69520613426</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45970.69520613426</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45970.69520613426</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45970.69520613426</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45970.69520613426</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45970.69520613426</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45970.69520613426</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45970.69520613426</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45970.69520613426</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45970.69520613426</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45970.69520613426</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45970.69520613426</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45970.69520613426</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45970.69520613426</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45970.69520613426</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45970.69520613426</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45970.69520613426</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45970.69520613426</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45970.69520613426</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45970.69520613426</v>
      </c>
      <c r="H175" s="144"/>
      <c r="I175" s="142" t="str">
        <f>IFERROR(VLOOKUP(D175,DB!A:F,6,0),"")</f>
        <v/>
      </c>
      <c r="J175" s="142" t="str">
        <f>IFERROR(VLOOKUP(D175,DB!A:G,7,0),"")</f>
        <v/>
      </c>
      <c r="K175" s="145"/>
      <c r="L175" s="146" t="str">
        <f>IFERROR(VLOOKUP(D175,DB!A:I,9,0),"")</f>
        <v/>
      </c>
    </row>
    <row r="176" spans="1:12" ht="31.5" customHeight="1">
      <c r="A176" s="141"/>
      <c r="B176" s="142" t="str">
        <f>IFERROR(VLOOKUP(D176,DB!A:K,11,0),"")</f>
        <v/>
      </c>
      <c r="C176" s="143"/>
      <c r="D176" s="142"/>
      <c r="E176" s="124"/>
      <c r="F176" s="144"/>
      <c r="G176" s="105">
        <f t="shared" ca="1" si="3"/>
        <v>45970.69520613426</v>
      </c>
      <c r="H176" s="144"/>
      <c r="I176" s="142" t="str">
        <f>IFERROR(VLOOKUP(D176,DB!A:F,6,0),"")</f>
        <v/>
      </c>
      <c r="J176" s="142" t="str">
        <f>IFERROR(VLOOKUP(D176,DB!A:G,7,0),"")</f>
        <v/>
      </c>
      <c r="K176" s="145"/>
      <c r="L176" s="146" t="str">
        <f>IFERROR(VLOOKUP(D176,DB!A:I,9,0),"")</f>
        <v/>
      </c>
    </row>
    <row r="177" spans="1:12" ht="31.5" customHeight="1">
      <c r="A177" s="141"/>
      <c r="B177" s="142" t="str">
        <f>IFERROR(VLOOKUP(D177,DB!A:K,11,0),"")</f>
        <v/>
      </c>
      <c r="C177" s="143"/>
      <c r="D177" s="142"/>
      <c r="E177" s="124"/>
      <c r="F177" s="144"/>
      <c r="G177" s="105">
        <f t="shared" ca="1" si="3"/>
        <v>45970.69520613426</v>
      </c>
      <c r="H177" s="144"/>
      <c r="I177" s="142" t="str">
        <f>IFERROR(VLOOKUP(D177,DB!A:F,6,0),"")</f>
        <v/>
      </c>
      <c r="J177" s="142" t="str">
        <f>IFERROR(VLOOKUP(D177,DB!A:G,7,0),"")</f>
        <v/>
      </c>
      <c r="K177" s="145"/>
      <c r="L177" s="146" t="str">
        <f>IFERROR(VLOOKUP(D177,DB!A:I,9,0),"")</f>
        <v/>
      </c>
    </row>
  </sheetData>
  <dataValidations count="2">
    <dataValidation allowBlank="1" showInputMessage="1" showErrorMessage="1" sqref="E1" xr:uid="{9E1BC488-8814-4F8A-8DBE-742B3278AB71}"/>
    <dataValidation type="list" allowBlank="1" showInputMessage="1" showErrorMessage="1" sqref="E2:E17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2025-11-09T13:41:45Z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